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MAQUINA DE FELIX JUNIO 2015\10 RESPALDO MTRO. HECTOR 2016\ESCUELAS AL 100 2016 LICITACION\"/>
    </mc:Choice>
  </mc:AlternateContent>
  <bookViews>
    <workbookView xWindow="0" yWindow="0" windowWidth="9345" windowHeight="7080"/>
  </bookViews>
  <sheets>
    <sheet name="CATALOGO" sheetId="5" r:id="rId1"/>
  </sheets>
  <definedNames>
    <definedName name="_xlnm.Print_Area" localSheetId="0">CATALOGO!$A$1:$Q$526</definedName>
    <definedName name="_xlnm.Print_Titles" localSheetId="0">CATALOGO!$1:$9</definedName>
  </definedNames>
  <calcPr calcId="152511"/>
</workbook>
</file>

<file path=xl/calcChain.xml><?xml version="1.0" encoding="utf-8"?>
<calcChain xmlns="http://schemas.openxmlformats.org/spreadsheetml/2006/main">
  <c r="Q366" i="5" l="1"/>
  <c r="Q365" i="5"/>
  <c r="Q473" i="5"/>
  <c r="Q471" i="5"/>
  <c r="Q469" i="5"/>
  <c r="Q468" i="5"/>
  <c r="Q467" i="5"/>
  <c r="Q466" i="5"/>
  <c r="Q465" i="5"/>
  <c r="Q464" i="5"/>
  <c r="Q463" i="5"/>
  <c r="Q462" i="5"/>
  <c r="Q461" i="5"/>
  <c r="Q460" i="5"/>
  <c r="Q459" i="5"/>
  <c r="Q457" i="5"/>
  <c r="Q456" i="5"/>
  <c r="Q453" i="5"/>
  <c r="Q452" i="5"/>
  <c r="Q451" i="5"/>
  <c r="Q449" i="5"/>
  <c r="Q447" i="5"/>
  <c r="Q446" i="5"/>
  <c r="Q444" i="5"/>
  <c r="Q443" i="5"/>
  <c r="Q442" i="5"/>
  <c r="Q441" i="5"/>
  <c r="Q440" i="5"/>
  <c r="Q439" i="5"/>
  <c r="Q438" i="5"/>
  <c r="Q437" i="5"/>
  <c r="Q436" i="5"/>
  <c r="Q435" i="5"/>
  <c r="Q434" i="5"/>
  <c r="Q433" i="5"/>
  <c r="Q431" i="5"/>
  <c r="Q430" i="5"/>
  <c r="Q427" i="5"/>
  <c r="Q426" i="5"/>
  <c r="Q425" i="5"/>
  <c r="Q424" i="5"/>
  <c r="Q423" i="5"/>
  <c r="Q422" i="5"/>
  <c r="Q421" i="5"/>
  <c r="Q420" i="5"/>
  <c r="Q419" i="5"/>
  <c r="Q418" i="5"/>
  <c r="Q417" i="5"/>
  <c r="Q416" i="5"/>
  <c r="Q414" i="5"/>
  <c r="Q413" i="5"/>
  <c r="Q412" i="5"/>
  <c r="Q411" i="5"/>
  <c r="Q410" i="5"/>
  <c r="Q408" i="5"/>
  <c r="Q406" i="5"/>
  <c r="Q405" i="5"/>
  <c r="Q404" i="5"/>
  <c r="Q403" i="5"/>
  <c r="Q402" i="5"/>
  <c r="Q401" i="5"/>
  <c r="Q400" i="5"/>
  <c r="Q399" i="5"/>
  <c r="Q398" i="5"/>
  <c r="Q396" i="5"/>
  <c r="Q395" i="5"/>
  <c r="Q392" i="5"/>
  <c r="Q390" i="5"/>
  <c r="Q389" i="5"/>
  <c r="Q387" i="5"/>
  <c r="Q386" i="5"/>
  <c r="Q385" i="5"/>
  <c r="Q384" i="5"/>
  <c r="Q383" i="5"/>
  <c r="Q381" i="5"/>
  <c r="Q380" i="5"/>
  <c r="Q379" i="5"/>
  <c r="Q378" i="5"/>
  <c r="Q377" i="5"/>
  <c r="Q376" i="5"/>
  <c r="Q375" i="5"/>
  <c r="Q374" i="5"/>
  <c r="Q373" i="5"/>
  <c r="Q372" i="5"/>
  <c r="Q371" i="5"/>
  <c r="Q370" i="5"/>
  <c r="Q369" i="5"/>
  <c r="Q368" i="5"/>
  <c r="Q362" i="5"/>
  <c r="Q361" i="5"/>
  <c r="Q360" i="5"/>
  <c r="Q359" i="5"/>
  <c r="Q357" i="5"/>
  <c r="Q356" i="5"/>
  <c r="Q355" i="5"/>
  <c r="Q354" i="5"/>
  <c r="Q353" i="5"/>
  <c r="Q352" i="5"/>
  <c r="Q351" i="5"/>
  <c r="Q349" i="5"/>
  <c r="Q348" i="5"/>
  <c r="Q346" i="5"/>
  <c r="Q345" i="5"/>
  <c r="Q344" i="5"/>
  <c r="Q343" i="5"/>
  <c r="Q342" i="5"/>
  <c r="Q341" i="5"/>
  <c r="Q340" i="5"/>
  <c r="Q338" i="5"/>
  <c r="Q337" i="5"/>
  <c r="Q336" i="5"/>
  <c r="Q335" i="5"/>
  <c r="Q333" i="5"/>
  <c r="Q331" i="5"/>
  <c r="Q330" i="5"/>
  <c r="Q329" i="5"/>
  <c r="Q328" i="5"/>
  <c r="Q327" i="5"/>
  <c r="Q326" i="5"/>
  <c r="Q325" i="5"/>
  <c r="Q324" i="5"/>
  <c r="Q323" i="5"/>
  <c r="Q322" i="5"/>
  <c r="Q321" i="5"/>
  <c r="Q320" i="5"/>
  <c r="Q319" i="5"/>
  <c r="Q318" i="5"/>
  <c r="Q317" i="5"/>
  <c r="Q316" i="5"/>
  <c r="Q315" i="5"/>
  <c r="Q314" i="5"/>
  <c r="Q313" i="5"/>
  <c r="Q312" i="5"/>
  <c r="Q311" i="5"/>
  <c r="Q309" i="5"/>
  <c r="Q308" i="5"/>
  <c r="Q307" i="5"/>
  <c r="Q306" i="5"/>
  <c r="Q305" i="5"/>
  <c r="Q304" i="5"/>
  <c r="Q303" i="5"/>
  <c r="Q302" i="5"/>
  <c r="Q301" i="5"/>
  <c r="Q300" i="5"/>
  <c r="Q299" i="5"/>
  <c r="Q298" i="5"/>
  <c r="Q297" i="5"/>
  <c r="Q296" i="5"/>
  <c r="Q295" i="5"/>
  <c r="Q294" i="5"/>
  <c r="Q293" i="5"/>
  <c r="Q292" i="5" l="1"/>
  <c r="Q291" i="5"/>
  <c r="Q290" i="5"/>
  <c r="Q289" i="5"/>
  <c r="Q288" i="5"/>
  <c r="Q286" i="5"/>
  <c r="Q285" i="5"/>
  <c r="Q284" i="5"/>
  <c r="Q283" i="5"/>
  <c r="Q282" i="5"/>
  <c r="Q281" i="5"/>
  <c r="Q280" i="5"/>
  <c r="Q279" i="5"/>
  <c r="Q278" i="5"/>
  <c r="Q276" i="5"/>
  <c r="Q275" i="5"/>
  <c r="Q274" i="5"/>
  <c r="Q272" i="5"/>
  <c r="Q270" i="5"/>
  <c r="Q269" i="5"/>
  <c r="Q268" i="5"/>
  <c r="Q267" i="5"/>
  <c r="Q266" i="5"/>
  <c r="Q265" i="5"/>
  <c r="Q264" i="5"/>
  <c r="Q263" i="5"/>
  <c r="Q262" i="5"/>
  <c r="Q261" i="5"/>
  <c r="Q260" i="5"/>
  <c r="Q259" i="5"/>
  <c r="Q258" i="5"/>
  <c r="Q257" i="5"/>
  <c r="Q256" i="5"/>
  <c r="Q255" i="5"/>
  <c r="Q254" i="5"/>
  <c r="Q253" i="5"/>
  <c r="Q252" i="5"/>
  <c r="Q251" i="5"/>
  <c r="Q250" i="5"/>
  <c r="Q249" i="5"/>
  <c r="Q248" i="5"/>
  <c r="Q247" i="5"/>
  <c r="Q246" i="5"/>
  <c r="Q245" i="5"/>
  <c r="Q244" i="5"/>
  <c r="Q243" i="5"/>
  <c r="Q242" i="5"/>
  <c r="Q241" i="5"/>
  <c r="Q240" i="5"/>
  <c r="Q239" i="5"/>
  <c r="Q238" i="5"/>
  <c r="Q237" i="5"/>
  <c r="Q236" i="5"/>
  <c r="Q235" i="5"/>
  <c r="Q234" i="5"/>
  <c r="Q233" i="5"/>
  <c r="Q232" i="5"/>
  <c r="Q231" i="5"/>
  <c r="Q230" i="5"/>
  <c r="Q228" i="5"/>
  <c r="Q227" i="5"/>
  <c r="Q226" i="5"/>
  <c r="Q225" i="5"/>
  <c r="Q224" i="5"/>
  <c r="Q223" i="5"/>
  <c r="Q222" i="5"/>
  <c r="Q221" i="5"/>
  <c r="Q219" i="5"/>
  <c r="Q218" i="5"/>
  <c r="Q217" i="5"/>
  <c r="Q216" i="5"/>
  <c r="Q215" i="5"/>
  <c r="Q214" i="5"/>
  <c r="Q213" i="5"/>
  <c r="Q212" i="5"/>
  <c r="Q211" i="5"/>
  <c r="Q210" i="5"/>
  <c r="Q209" i="5"/>
  <c r="Q208" i="5"/>
  <c r="Q206" i="5"/>
  <c r="Q202" i="5"/>
  <c r="Q201" i="5"/>
  <c r="Q200" i="5"/>
  <c r="Q199" i="5"/>
  <c r="Q198" i="5"/>
  <c r="Q196" i="5"/>
  <c r="Q195" i="5"/>
  <c r="Q194" i="5"/>
  <c r="Q193" i="5"/>
  <c r="Q192" i="5"/>
  <c r="Q191" i="5"/>
  <c r="Q190" i="5"/>
  <c r="Q189" i="5"/>
  <c r="Q188" i="5"/>
  <c r="Q187" i="5"/>
  <c r="Q186" i="5"/>
  <c r="Q183" i="5"/>
  <c r="Q182" i="5"/>
  <c r="Q181" i="5"/>
  <c r="Q180" i="5"/>
  <c r="Q179" i="5"/>
  <c r="Q178" i="5"/>
  <c r="Q177" i="5"/>
  <c r="Q176" i="5"/>
  <c r="Q174" i="5"/>
  <c r="Q173" i="5"/>
  <c r="Q172" i="5"/>
  <c r="Q171" i="5"/>
  <c r="Q169" i="5"/>
  <c r="Q168" i="5"/>
  <c r="Q166" i="5"/>
  <c r="Q165" i="5"/>
  <c r="Q164" i="5"/>
  <c r="Q163" i="5"/>
  <c r="Q162" i="5"/>
  <c r="Q161" i="5"/>
  <c r="Q159" i="5"/>
  <c r="Q158" i="5"/>
  <c r="Q157" i="5"/>
  <c r="Q156" i="5"/>
  <c r="Q155" i="5"/>
  <c r="Q154" i="5"/>
  <c r="Q153" i="5"/>
  <c r="Q152" i="5"/>
  <c r="Q150" i="5"/>
  <c r="Q149" i="5"/>
  <c r="Q148" i="5"/>
  <c r="Q147" i="5"/>
  <c r="Q146" i="5"/>
  <c r="Q144" i="5"/>
  <c r="Q143" i="5"/>
  <c r="Q142" i="5"/>
  <c r="Q141" i="5"/>
  <c r="Q140" i="5"/>
  <c r="Q139" i="5"/>
  <c r="Q138" i="5"/>
  <c r="Q137" i="5"/>
  <c r="Q136" i="5"/>
  <c r="Q135" i="5"/>
  <c r="Q134" i="5"/>
  <c r="Q132" i="5"/>
  <c r="Q131" i="5"/>
  <c r="Q130" i="5"/>
  <c r="Q129" i="5"/>
  <c r="Q128" i="5"/>
  <c r="Q127" i="5"/>
  <c r="Q126" i="5"/>
  <c r="Q125" i="5"/>
  <c r="Q124" i="5"/>
  <c r="Q123" i="5"/>
  <c r="Q122" i="5"/>
  <c r="Q121" i="5"/>
  <c r="Q120" i="5"/>
  <c r="Q119" i="5"/>
  <c r="Q118" i="5"/>
  <c r="Q117" i="5"/>
  <c r="Q116" i="5"/>
  <c r="Q115" i="5"/>
  <c r="Q114" i="5"/>
  <c r="Q113" i="5"/>
  <c r="Q112" i="5"/>
  <c r="Q111" i="5"/>
  <c r="Q110" i="5"/>
  <c r="Q109" i="5"/>
  <c r="Q108" i="5"/>
  <c r="Q107" i="5"/>
  <c r="Q106" i="5"/>
  <c r="Q105" i="5"/>
  <c r="Q104" i="5"/>
  <c r="Q103" i="5"/>
  <c r="Q102" i="5"/>
  <c r="Q101" i="5"/>
  <c r="Q100" i="5"/>
  <c r="Q99" i="5"/>
  <c r="Q98" i="5"/>
  <c r="Q97" i="5"/>
  <c r="Q96" i="5"/>
  <c r="Q95" i="5"/>
  <c r="Q94" i="5"/>
  <c r="Q93" i="5"/>
  <c r="Q92" i="5"/>
  <c r="Q91" i="5"/>
  <c r="Q90" i="5"/>
  <c r="Q89" i="5"/>
  <c r="Q88" i="5"/>
  <c r="Q87" i="5"/>
  <c r="Q86" i="5"/>
  <c r="Q84" i="5"/>
  <c r="Q83" i="5"/>
  <c r="Q82" i="5"/>
  <c r="Q81" i="5"/>
  <c r="Q80" i="5"/>
  <c r="Q79" i="5"/>
  <c r="Q78" i="5"/>
  <c r="Q77" i="5"/>
  <c r="Q76" i="5"/>
  <c r="Q75" i="5"/>
  <c r="Q74" i="5"/>
  <c r="Q73" i="5"/>
  <c r="Q72" i="5"/>
  <c r="Q70" i="5"/>
  <c r="Q69" i="5"/>
  <c r="Q68" i="5"/>
  <c r="Q67" i="5"/>
  <c r="Q66" i="5"/>
  <c r="Q65" i="5"/>
  <c r="Q64" i="5"/>
  <c r="Q63" i="5"/>
  <c r="Q62" i="5"/>
  <c r="Q61" i="5"/>
  <c r="Q60" i="5"/>
  <c r="Q59" i="5"/>
  <c r="Q58" i="5"/>
  <c r="Q57" i="5"/>
  <c r="Q56" i="5"/>
  <c r="Q55" i="5"/>
  <c r="Q54" i="5"/>
  <c r="Q53" i="5"/>
  <c r="Q52" i="5"/>
  <c r="Q51" i="5"/>
  <c r="Q50" i="5"/>
  <c r="Q48" i="5"/>
  <c r="Q47" i="5"/>
  <c r="Q46" i="5"/>
  <c r="Q45" i="5"/>
  <c r="Q44" i="5"/>
  <c r="Q42" i="5"/>
  <c r="Q41" i="5"/>
  <c r="Q40" i="5"/>
  <c r="Q38" i="5"/>
  <c r="Q37" i="5"/>
  <c r="Q36" i="5"/>
  <c r="Q35" i="5"/>
  <c r="Q34" i="5"/>
  <c r="Q33" i="5"/>
  <c r="Q32" i="5"/>
  <c r="Q31" i="5"/>
  <c r="Q30" i="5"/>
  <c r="Q29" i="5"/>
  <c r="Q28" i="5"/>
  <c r="Q27" i="5"/>
  <c r="Q26" i="5"/>
  <c r="Q25" i="5"/>
  <c r="Q24" i="5"/>
  <c r="Q23" i="5"/>
  <c r="Q22" i="5"/>
  <c r="Q20" i="5"/>
  <c r="Q19" i="5"/>
  <c r="Q18" i="5"/>
  <c r="Q16" i="5"/>
  <c r="Q15" i="5"/>
  <c r="Q494" i="5" l="1"/>
  <c r="Q497" i="5" s="1"/>
  <c r="Q498" i="5" s="1"/>
  <c r="Q499" i="5" l="1"/>
</calcChain>
</file>

<file path=xl/sharedStrings.xml><?xml version="1.0" encoding="utf-8"?>
<sst xmlns="http://schemas.openxmlformats.org/spreadsheetml/2006/main" count="1779" uniqueCount="699">
  <si>
    <t>DATOS GENERALES</t>
  </si>
  <si>
    <t>Nombre del Plantel:</t>
  </si>
  <si>
    <t>Clave del Centro de Trabajo (CCT):</t>
  </si>
  <si>
    <t>Delegación / Municipio:</t>
  </si>
  <si>
    <t>Domicilio:</t>
  </si>
  <si>
    <t>UNIDAD</t>
  </si>
  <si>
    <t>VOLUMEN</t>
  </si>
  <si>
    <t>SUBTOTAL</t>
  </si>
  <si>
    <t>DESGLOSE DEL IVA</t>
  </si>
  <si>
    <t>16% DE IVA</t>
  </si>
  <si>
    <t>Organismo Estatal:</t>
  </si>
  <si>
    <t xml:space="preserve">Fecha: </t>
  </si>
  <si>
    <t>IMPORTE</t>
  </si>
  <si>
    <t>I.- Seguridad estructural y condiciones generales de funcionamiento</t>
  </si>
  <si>
    <t>Estado</t>
  </si>
  <si>
    <t>TOTAL A CONTRATAR</t>
  </si>
  <si>
    <t>ESCUELAS AL CIEN</t>
  </si>
  <si>
    <t>DESCRIPCIÓN DEL CONCEPTO</t>
  </si>
  <si>
    <t>VII.- Infraestructura para la conectividad</t>
  </si>
  <si>
    <t>Empresa</t>
  </si>
  <si>
    <t>III.- Bebederos y agua potable</t>
  </si>
  <si>
    <t xml:space="preserve">IV.- Mobiliario y equipo </t>
  </si>
  <si>
    <t>P.U.</t>
  </si>
  <si>
    <t>NOTAS GENERALES:</t>
  </si>
  <si>
    <t>3.- TODOS LOS CONCEPTOS INCLUYEN LIMPIEZAS  PARCIALES DURANTE EL TRANSCURSO DE LA OBRA.</t>
  </si>
  <si>
    <t xml:space="preserve">10.- EN LOS CONCEPTOS DE REHABILITACIÓN Y MANTENIMIENTO, CONSIDERAR EN EL PRECIO UNITARIO LIMPIEZAS Y ACARREOS DENTRO Y FUERA DE LA OBRA. </t>
  </si>
  <si>
    <t>CLAVE</t>
  </si>
  <si>
    <t xml:space="preserve">Catálogo de Conceptos / Presupuesto de Obra / ANEXO VI
</t>
  </si>
  <si>
    <t>V.- Accesibilidad</t>
  </si>
  <si>
    <t>VI.- Áreas de servicios administrativos</t>
  </si>
  <si>
    <t>II.- Servicios Sanitarios</t>
  </si>
  <si>
    <t>ING. ARQ. ALFREDO TORRES ROBLEDO</t>
  </si>
  <si>
    <t>PAR0001</t>
  </si>
  <si>
    <t>m2</t>
  </si>
  <si>
    <t>E04-0108</t>
  </si>
  <si>
    <t>m3</t>
  </si>
  <si>
    <t>pza</t>
  </si>
  <si>
    <t>kg</t>
  </si>
  <si>
    <t>PAR0002</t>
  </si>
  <si>
    <t>E05-0021</t>
  </si>
  <si>
    <t>E05-002</t>
  </si>
  <si>
    <t>PAR0003</t>
  </si>
  <si>
    <t>E06-005</t>
  </si>
  <si>
    <t>E06-002</t>
  </si>
  <si>
    <t>E05-0121</t>
  </si>
  <si>
    <t>E05-0260</t>
  </si>
  <si>
    <t>E05-041</t>
  </si>
  <si>
    <t>E02-003</t>
  </si>
  <si>
    <t>E02-004</t>
  </si>
  <si>
    <t>E01-003</t>
  </si>
  <si>
    <t>E01-021</t>
  </si>
  <si>
    <t>E03-141</t>
  </si>
  <si>
    <t>E03-041</t>
  </si>
  <si>
    <t>E05-0212</t>
  </si>
  <si>
    <t>PAR0004</t>
  </si>
  <si>
    <t>E17-062</t>
  </si>
  <si>
    <t>E08-001</t>
  </si>
  <si>
    <t>E05-02505A</t>
  </si>
  <si>
    <t>PAR0005</t>
  </si>
  <si>
    <t>E12-005</t>
  </si>
  <si>
    <t>E11-001</t>
  </si>
  <si>
    <t>E13-045</t>
  </si>
  <si>
    <t>E13-157B</t>
  </si>
  <si>
    <t>E13-5101A</t>
  </si>
  <si>
    <t>E15-206</t>
  </si>
  <si>
    <t>E10-201A</t>
  </si>
  <si>
    <t>PAR0006</t>
  </si>
  <si>
    <t>E13-758A</t>
  </si>
  <si>
    <t>E13-5105</t>
  </si>
  <si>
    <t>PAR0007</t>
  </si>
  <si>
    <t>E03-145</t>
  </si>
  <si>
    <t>PAR0008</t>
  </si>
  <si>
    <t>E20-530</t>
  </si>
  <si>
    <t>E20-531B</t>
  </si>
  <si>
    <t>E20-5302</t>
  </si>
  <si>
    <t>E20-532</t>
  </si>
  <si>
    <t>E20-533</t>
  </si>
  <si>
    <t>PAR0009</t>
  </si>
  <si>
    <t>E16-460A</t>
  </si>
  <si>
    <t>E16-460B</t>
  </si>
  <si>
    <t>E16-460C</t>
  </si>
  <si>
    <t>E16-462D</t>
  </si>
  <si>
    <t>E16-461B</t>
  </si>
  <si>
    <t>E16-4612</t>
  </si>
  <si>
    <t>E16-462G</t>
  </si>
  <si>
    <t>E16-4646</t>
  </si>
  <si>
    <t>PAR0010</t>
  </si>
  <si>
    <t>E17-0051</t>
  </si>
  <si>
    <t>E17-0057</t>
  </si>
  <si>
    <t>E17-0053</t>
  </si>
  <si>
    <t>E17-0054</t>
  </si>
  <si>
    <t>E17-0056</t>
  </si>
  <si>
    <t>E17-0058</t>
  </si>
  <si>
    <t>E17-006</t>
  </si>
  <si>
    <t>E17-0064</t>
  </si>
  <si>
    <t>E17-0081</t>
  </si>
  <si>
    <t>E17-0067</t>
  </si>
  <si>
    <t>E17-011A</t>
  </si>
  <si>
    <t>E17-011B</t>
  </si>
  <si>
    <t>PAR0011</t>
  </si>
  <si>
    <t>E18-221</t>
  </si>
  <si>
    <t>E18-2224</t>
  </si>
  <si>
    <t>E18-2223</t>
  </si>
  <si>
    <t>E18-2229</t>
  </si>
  <si>
    <t>E18-0318</t>
  </si>
  <si>
    <t>E18-223</t>
  </si>
  <si>
    <t>E18-2231</t>
  </si>
  <si>
    <t>E18-2241</t>
  </si>
  <si>
    <t>E18-2245</t>
  </si>
  <si>
    <t>E18-0312</t>
  </si>
  <si>
    <t>E18-559</t>
  </si>
  <si>
    <t>E18-0295</t>
  </si>
  <si>
    <t>E18-0294</t>
  </si>
  <si>
    <t>E18-820</t>
  </si>
  <si>
    <t>E18-8201</t>
  </si>
  <si>
    <t>E18-8203</t>
  </si>
  <si>
    <t>E18-8204</t>
  </si>
  <si>
    <t>E18-8205</t>
  </si>
  <si>
    <t>E18-8206</t>
  </si>
  <si>
    <t>E18-8207</t>
  </si>
  <si>
    <t>E18-8208</t>
  </si>
  <si>
    <t>E18-8209</t>
  </si>
  <si>
    <t>E18-820A</t>
  </si>
  <si>
    <t>PAR0012</t>
  </si>
  <si>
    <t>E18-0305</t>
  </si>
  <si>
    <t>E18-2226</t>
  </si>
  <si>
    <t>E18-2225</t>
  </si>
  <si>
    <t>E18-2227</t>
  </si>
  <si>
    <t>E18-0309</t>
  </si>
  <si>
    <t>E18-2228</t>
  </si>
  <si>
    <t>PAR0013</t>
  </si>
  <si>
    <t>E17-7008</t>
  </si>
  <si>
    <t>E16-463AG</t>
  </si>
  <si>
    <t>E16-4683G</t>
  </si>
  <si>
    <t>E16-462EG</t>
  </si>
  <si>
    <t>E17-7006G</t>
  </si>
  <si>
    <t>E16-4612G</t>
  </si>
  <si>
    <t>E16-4674G</t>
  </si>
  <si>
    <t>E17-7001</t>
  </si>
  <si>
    <t>E17-7004</t>
  </si>
  <si>
    <t>E17-7005</t>
  </si>
  <si>
    <t>E16-4686G</t>
  </si>
  <si>
    <t>E16-700</t>
  </si>
  <si>
    <t>E19-551D</t>
  </si>
  <si>
    <t>E19-5603</t>
  </si>
  <si>
    <t>E16-460BG</t>
  </si>
  <si>
    <t>E17-4703G</t>
  </si>
  <si>
    <t>E16-462DG</t>
  </si>
  <si>
    <t>E16-462FG</t>
  </si>
  <si>
    <t>E17-7002</t>
  </si>
  <si>
    <t>E16-462GG</t>
  </si>
  <si>
    <t>E16-4656G</t>
  </si>
  <si>
    <t>E16-460AG</t>
  </si>
  <si>
    <t>E16-461G</t>
  </si>
  <si>
    <t>E17-7115</t>
  </si>
  <si>
    <t>E17-7116</t>
  </si>
  <si>
    <t>E16-467G</t>
  </si>
  <si>
    <t>PAR0014</t>
  </si>
  <si>
    <t>PAR0015</t>
  </si>
  <si>
    <t>PAR0016</t>
  </si>
  <si>
    <t>E12-1355</t>
  </si>
  <si>
    <t>E12-1956</t>
  </si>
  <si>
    <t>PAR0017</t>
  </si>
  <si>
    <t>E14-400</t>
  </si>
  <si>
    <t>E14-0021A</t>
  </si>
  <si>
    <t>E14-0401</t>
  </si>
  <si>
    <t>E14-204</t>
  </si>
  <si>
    <t>E14-3601</t>
  </si>
  <si>
    <t>E14-3621A</t>
  </si>
  <si>
    <t>E14-3646</t>
  </si>
  <si>
    <t>PAR0018</t>
  </si>
  <si>
    <t>E21-0031A</t>
  </si>
  <si>
    <t>PAR0019</t>
  </si>
  <si>
    <t>E20-530A</t>
  </si>
  <si>
    <t>PAR0020</t>
  </si>
  <si>
    <t>PAR0021</t>
  </si>
  <si>
    <t>E02-001</t>
  </si>
  <si>
    <t>E01-072</t>
  </si>
  <si>
    <t>E10-083</t>
  </si>
  <si>
    <t>E13-020</t>
  </si>
  <si>
    <t>E16-4951</t>
  </si>
  <si>
    <t>E16-460D</t>
  </si>
  <si>
    <t>E16-463A</t>
  </si>
  <si>
    <t>E16-463B</t>
  </si>
  <si>
    <t>E16-463C</t>
  </si>
  <si>
    <t>E16-462B</t>
  </si>
  <si>
    <t>E18-8094</t>
  </si>
  <si>
    <t>PAR0022</t>
  </si>
  <si>
    <t>E50-003</t>
  </si>
  <si>
    <t>E50-004</t>
  </si>
  <si>
    <t>E50-006</t>
  </si>
  <si>
    <t>Mejoramiento y mantenimiento de la infraestructura y cercado institucional de espacios del Área de la Salud y Agropecuario Forestal de la U.M.S.N.H.</t>
  </si>
  <si>
    <t>FRENTE A</t>
  </si>
  <si>
    <t xml:space="preserve">   IIAF TARÍMBARO</t>
  </si>
  <si>
    <t>SUB FRENTE A1</t>
  </si>
  <si>
    <t xml:space="preserve">      TERMINACIÓN DE AUDITORIO</t>
  </si>
  <si>
    <t xml:space="preserve">         ESTRUCTURA</t>
  </si>
  <si>
    <t>E03-146</t>
  </si>
  <si>
    <t xml:space="preserve">         DRENAJE</t>
  </si>
  <si>
    <t>E17-COPVC01</t>
  </si>
  <si>
    <t xml:space="preserve">         ALBAÑILERÍA</t>
  </si>
  <si>
    <t>E10-085A</t>
  </si>
  <si>
    <t>E10-0894</t>
  </si>
  <si>
    <t>E10-0833</t>
  </si>
  <si>
    <t>E13-093</t>
  </si>
  <si>
    <t>E13-8520</t>
  </si>
  <si>
    <t>E23-6012B</t>
  </si>
  <si>
    <t>E12-225A</t>
  </si>
  <si>
    <t>E12-225</t>
  </si>
  <si>
    <t>E10-201</t>
  </si>
  <si>
    <t xml:space="preserve">         TABLEROS DE YESO Y TABLACEMENTO</t>
  </si>
  <si>
    <t>E11-2002</t>
  </si>
  <si>
    <t>E13-758</t>
  </si>
  <si>
    <t xml:space="preserve">         INSTALACIÓN HIDRÁULICA</t>
  </si>
  <si>
    <t>E16-461</t>
  </si>
  <si>
    <t>E16-4655</t>
  </si>
  <si>
    <t>E16-461C</t>
  </si>
  <si>
    <t>E16-4682</t>
  </si>
  <si>
    <t>E16-468</t>
  </si>
  <si>
    <t>E16-4656</t>
  </si>
  <si>
    <t>E16-4681</t>
  </si>
  <si>
    <t>E16-4674</t>
  </si>
  <si>
    <t>E16-4706</t>
  </si>
  <si>
    <t>E16-4673</t>
  </si>
  <si>
    <t xml:space="preserve">         INSTALACIÓN SANITARIA</t>
  </si>
  <si>
    <t>E17-007F</t>
  </si>
  <si>
    <t>E17-0063C</t>
  </si>
  <si>
    <t xml:space="preserve">         INSTALACIÓN ELÉCTRICA E ILUMINACIÓN</t>
  </si>
  <si>
    <t>E18-331</t>
  </si>
  <si>
    <t>E18-325</t>
  </si>
  <si>
    <t>E18-325A</t>
  </si>
  <si>
    <t>E18-2222</t>
  </si>
  <si>
    <t>E18-222</t>
  </si>
  <si>
    <t>E18-0307</t>
  </si>
  <si>
    <t>E18-2221</t>
  </si>
  <si>
    <t>E18-0311</t>
  </si>
  <si>
    <t>E18-0310</t>
  </si>
  <si>
    <t>E18-222A</t>
  </si>
  <si>
    <t>E18-0315</t>
  </si>
  <si>
    <t>E18-035F</t>
  </si>
  <si>
    <t>E18-0306</t>
  </si>
  <si>
    <t>E18-VAROSC01</t>
  </si>
  <si>
    <t>E18-PERA01</t>
  </si>
  <si>
    <t>E18-LUMLED01</t>
  </si>
  <si>
    <t>E18-LUMLED02</t>
  </si>
  <si>
    <t>E18-LUMLED05</t>
  </si>
  <si>
    <t>E18-LUMLED07</t>
  </si>
  <si>
    <t>E18-LUMAH01</t>
  </si>
  <si>
    <t>E18-TABNQ02</t>
  </si>
  <si>
    <t xml:space="preserve">         INSTALACIÓN VOZ Y DATOS</t>
  </si>
  <si>
    <t>E18-0296B</t>
  </si>
  <si>
    <t>E18-331A</t>
  </si>
  <si>
    <t>E18-320B</t>
  </si>
  <si>
    <t>E18-327A</t>
  </si>
  <si>
    <t>E18-SOBRETA02</t>
  </si>
  <si>
    <t>E18-035E</t>
  </si>
  <si>
    <t xml:space="preserve">         ACABADOS Y RECUBRIMIENTOS</t>
  </si>
  <si>
    <t>E12-1831</t>
  </si>
  <si>
    <t>E22-0424</t>
  </si>
  <si>
    <t xml:space="preserve">         COLOCACIONES</t>
  </si>
  <si>
    <t>E14-0021</t>
  </si>
  <si>
    <t>E14-0901</t>
  </si>
  <si>
    <t>E16-4901</t>
  </si>
  <si>
    <t xml:space="preserve">         ALUMINIO Y VIDRIOS</t>
  </si>
  <si>
    <t>E21-PTAALU01</t>
  </si>
  <si>
    <t>E21-PTAALU02</t>
  </si>
  <si>
    <t>E21-PTAALU03</t>
  </si>
  <si>
    <t>E21-0081</t>
  </si>
  <si>
    <t>E21-ESPE01</t>
  </si>
  <si>
    <t xml:space="preserve">         HERRERÍA</t>
  </si>
  <si>
    <t>E20-PTAHER15</t>
  </si>
  <si>
    <t xml:space="preserve">         LIMPIEZAS</t>
  </si>
  <si>
    <t>E50-010</t>
  </si>
  <si>
    <t xml:space="preserve">         ACOMETIDA ELÉCTRICA</t>
  </si>
  <si>
    <t>E05-3011</t>
  </si>
  <si>
    <t>E05-251</t>
  </si>
  <si>
    <t>E18-306</t>
  </si>
  <si>
    <t>E18-806A</t>
  </si>
  <si>
    <t>E18-2247</t>
  </si>
  <si>
    <t>SUB FRENTE A2</t>
  </si>
  <si>
    <t xml:space="preserve">      CONEXIÓN DE OBRA EXTERIOR</t>
  </si>
  <si>
    <t xml:space="preserve">         CIMENTACIÓN</t>
  </si>
  <si>
    <t>E11-3011</t>
  </si>
  <si>
    <t>E05-0211</t>
  </si>
  <si>
    <t>E12-055</t>
  </si>
  <si>
    <t>E12-PISOLAV01</t>
  </si>
  <si>
    <t>E10-0825</t>
  </si>
  <si>
    <t>FRENTE B</t>
  </si>
  <si>
    <t>SUB FRENTE B1</t>
  </si>
  <si>
    <t xml:space="preserve">      TERMINACIÓN EDIFICIO (LABORATORIOS, AULAS, SANITARIOS)</t>
  </si>
  <si>
    <t xml:space="preserve">         PRELIMINARES</t>
  </si>
  <si>
    <t>E05-0281</t>
  </si>
  <si>
    <t>E10-2003</t>
  </si>
  <si>
    <t xml:space="preserve">         MESAS DE LABORATORIO</t>
  </si>
  <si>
    <t>E04-0134</t>
  </si>
  <si>
    <t>E05-011</t>
  </si>
  <si>
    <t>E05-0122</t>
  </si>
  <si>
    <t>E04-0108A</t>
  </si>
  <si>
    <t>E10-0191</t>
  </si>
  <si>
    <t>E10-0191A</t>
  </si>
  <si>
    <t>E10-ANCLA1</t>
  </si>
  <si>
    <t>E12-0701</t>
  </si>
  <si>
    <t>E18-223A</t>
  </si>
  <si>
    <t>E18-TORRE</t>
  </si>
  <si>
    <t>E12-1354C</t>
  </si>
  <si>
    <t>E12-1952B</t>
  </si>
  <si>
    <t>E22-EPO01</t>
  </si>
  <si>
    <t>E18-4650</t>
  </si>
  <si>
    <t>E18-46C1</t>
  </si>
  <si>
    <t>E14-0407</t>
  </si>
  <si>
    <t>E14-TARJA05</t>
  </si>
  <si>
    <t>E17-00672</t>
  </si>
  <si>
    <t>E14-BAINOX01</t>
  </si>
  <si>
    <t>E11-2001A</t>
  </si>
  <si>
    <t>PAR0023</t>
  </si>
  <si>
    <t>E02-022</t>
  </si>
  <si>
    <t>E01-070</t>
  </si>
  <si>
    <t>PAR0024</t>
  </si>
  <si>
    <t>E16-4645</t>
  </si>
  <si>
    <t>E16-461E</t>
  </si>
  <si>
    <t>PAR0025</t>
  </si>
  <si>
    <t>E18-COND01</t>
  </si>
  <si>
    <t>E18-040</t>
  </si>
  <si>
    <t>E18-TUBOPVC01</t>
  </si>
  <si>
    <t>E18-0316</t>
  </si>
  <si>
    <t>E18-500E</t>
  </si>
  <si>
    <t>E18-501E</t>
  </si>
  <si>
    <t>E18-560</t>
  </si>
  <si>
    <t>E18-2874A</t>
  </si>
  <si>
    <t>E10-2006</t>
  </si>
  <si>
    <t>PAR0026</t>
  </si>
  <si>
    <t xml:space="preserve">         INSTALACIÓN DE GAS</t>
  </si>
  <si>
    <t>PAR0027</t>
  </si>
  <si>
    <t xml:space="preserve">         AIRE ACONDICIONADO</t>
  </si>
  <si>
    <t>E70-002A</t>
  </si>
  <si>
    <t>PAR0028</t>
  </si>
  <si>
    <t>E22-0431</t>
  </si>
  <si>
    <t>PAR0029</t>
  </si>
  <si>
    <t>E14-3621</t>
  </si>
  <si>
    <t>PAR0030</t>
  </si>
  <si>
    <t xml:space="preserve">         ALUMINIO, VIDRIOS, DOMOS Y POLICARBONATO</t>
  </si>
  <si>
    <t>E21-ESPE03A</t>
  </si>
  <si>
    <t>PAR0031</t>
  </si>
  <si>
    <t>E21-0056</t>
  </si>
  <si>
    <t>E20-119A</t>
  </si>
  <si>
    <t>E20-PTA001</t>
  </si>
  <si>
    <t>E20-PTA002</t>
  </si>
  <si>
    <t>E20-PTA003</t>
  </si>
  <si>
    <t>E22-0072</t>
  </si>
  <si>
    <t>PAR0032</t>
  </si>
  <si>
    <t>SUB FRENTE B2</t>
  </si>
  <si>
    <t xml:space="preserve">      OBRA EXTERIOR</t>
  </si>
  <si>
    <t>PAR0033</t>
  </si>
  <si>
    <t xml:space="preserve">         PRELIMINARES DE OBRA EXTERIOR</t>
  </si>
  <si>
    <t>E05-001</t>
  </si>
  <si>
    <t>E05-004</t>
  </si>
  <si>
    <t>PAR0034</t>
  </si>
  <si>
    <t xml:space="preserve">         CIMENTACIÓN DE OBRA EXTERIOR</t>
  </si>
  <si>
    <t>PAR0035</t>
  </si>
  <si>
    <t xml:space="preserve">         ALBAÑILERÍA DE OBRA EXTERIOR</t>
  </si>
  <si>
    <t>PAR0036</t>
  </si>
  <si>
    <t xml:space="preserve">         JARDINERÍA</t>
  </si>
  <si>
    <t>E26-002</t>
  </si>
  <si>
    <t>E26-0025</t>
  </si>
  <si>
    <t>PAR0037</t>
  </si>
  <si>
    <t xml:space="preserve">         LIMPIEZAS DE OBRA EXTERIOR</t>
  </si>
  <si>
    <t>SUB FRENTE B3</t>
  </si>
  <si>
    <t xml:space="preserve">      FOSA SÉPTICA</t>
  </si>
  <si>
    <t>PAR0038</t>
  </si>
  <si>
    <t>PAR0039</t>
  </si>
  <si>
    <t>PAR0040</t>
  </si>
  <si>
    <t>E08-002</t>
  </si>
  <si>
    <t>PAR0041</t>
  </si>
  <si>
    <t>E01-053</t>
  </si>
  <si>
    <t>E05-021A</t>
  </si>
  <si>
    <t>PAR0042</t>
  </si>
  <si>
    <t>E17-0052</t>
  </si>
  <si>
    <t>E17-0075</t>
  </si>
  <si>
    <t>E17-008</t>
  </si>
  <si>
    <t>E17-0089</t>
  </si>
  <si>
    <t>E17-0106</t>
  </si>
  <si>
    <t>E17-011C</t>
  </si>
  <si>
    <t>E17-0105</t>
  </si>
  <si>
    <t>PAR0043</t>
  </si>
  <si>
    <t>SUB FRENTE B4</t>
  </si>
  <si>
    <t xml:space="preserve">      CERCADO FRONTAL CON REJA INSTITUCIONAL</t>
  </si>
  <si>
    <t>PAR0044</t>
  </si>
  <si>
    <t>PAR0045</t>
  </si>
  <si>
    <t>PAR0046</t>
  </si>
  <si>
    <t>E10-085B</t>
  </si>
  <si>
    <t>PAR0047</t>
  </si>
  <si>
    <t>E22-0427</t>
  </si>
  <si>
    <t>PAR0048</t>
  </si>
  <si>
    <t>E21-8314</t>
  </si>
  <si>
    <t>E21-PTA001</t>
  </si>
  <si>
    <t>E21-PTA002</t>
  </si>
  <si>
    <t>PAR0049</t>
  </si>
  <si>
    <t>SUB FRENTE B5</t>
  </si>
  <si>
    <t xml:space="preserve">      CERCADO LATERAL Y TRASERO</t>
  </si>
  <si>
    <t>PAR0050</t>
  </si>
  <si>
    <t>PAR0051</t>
  </si>
  <si>
    <t>E10-085G</t>
  </si>
  <si>
    <t>E10-085C</t>
  </si>
  <si>
    <t xml:space="preserve">         HERRERÍA, VIDRIOS, DOMOS Y ALUMINIO</t>
  </si>
  <si>
    <t>E22-002B</t>
  </si>
  <si>
    <t xml:space="preserve">      DRENAJE</t>
  </si>
  <si>
    <t xml:space="preserve">  ALBAÑILERÍA</t>
  </si>
  <si>
    <t>RESANADO de RANURA de 12 cm de ancho promedio para paso de tubería de instalaciones en muros de tabique de barro o tabicón a cualquier altura y nivel , incluye mano de obra, mezcla mortero envasado-arena 1:3, metal desplegado y clavo para concreto.</t>
  </si>
  <si>
    <t>CONSTRUCCIÓN de ESCALÓN de concreto f'c= 200 kg/cm2 de 10 cm de peralte y 1.10 m de ancho, armado con malla electrosoldada 66-1010, incluye trazo, cimbra acabado común en frontera de peralte y acabado pulido con cemento gris.</t>
  </si>
  <si>
    <t xml:space="preserve">  TABLEROS DE YESO Y TABLACEMENTO</t>
  </si>
  <si>
    <t xml:space="preserve">    ESTRUCTURA METÁLICA</t>
  </si>
  <si>
    <t>Suministro, habilitado y montaje de ESTRUCTURA METÁLICA a cualquier nivel y altura elaborada a base de perfiles de acero estructural de NORMA ASTM, incluye planos de taller,  trazo, nivelación y plomeo de estructura, tuercas alta resistencia grado estructural, riostras, contraflambeos, roscas, cortes, ajustes, absolutamente todos los elementos necesarios para conexión,  placas de conexión, ángulos de apoyo, anclas, placas base, soldadura, descalibre, desperdicios, maniobras con grúa y una mano de primario anticorrosivo aplicado en taller.</t>
  </si>
  <si>
    <t>CONCRETO PREMEZCLADO f'c= 250 kg/cm2 RESISTENCIA RÁPIDA, tamaño máximo del agregado 19 mm (3/4"), revenimiento de 12 a 14 cm en ESTRUCTURA a cualquier nivel y altura, bombeado a cualquier nivel, incluye materiales, mano de obra, colado, vibrado, membrana de curado emulsionada, acelerante 24 ml/kg, emulsión acuosa de copolimeros como adhesivo en juntas frías entre concreto viejo y nuevo, equipo, herramienta necesaria y desperdicio.</t>
  </si>
  <si>
    <t>CONCRETO HECHO EN OBRA f'c= 250 kg/cm2 RESISTENCIA RÁPIDA, tamaño máximo del agregado 19 mm (3/4"), revenimiento de 12 a 14 cm en ESTRUCTURA a cualquier nivel y altura, incluye materiales, mano de obra, elaboración, acarreo, vaciado y vibrado de concreto, membrana de curado emulsionada, acelerante 24 ml/kg, emulsión acuosa de copolimeros como adhesivo en juntas frías entre concreto viejo y nuevo, equipo, herramienta necesaria y desperdicio.</t>
  </si>
  <si>
    <t>Suministro y tendido de TUBO de P.V.C. SANITARIO tipo ANGER 1 campana de 6" (150 mm) de diámetro de NORMA NMX-E-199/1, incluye cama de arena de 10 cm de espesor promedio.</t>
  </si>
  <si>
    <t>Suministro y colocación a cualquier altura y nivel de  COPLE de P.V.C. SANITARIO de 150 mm (6") de diámetro CEMENTAR, incluye mano de obra, ranuras, fijación de la pieza donde se requiera y pruebas.</t>
  </si>
  <si>
    <t>REGISTRO SANITARIO de 40 x 60 x 100 cm (interior) elaborado a base de tabicón de concreto de 12 cm de espesor,  junteado  con mortero cemento-arena 1:5 acabado pulido con cemento gris, plantilla de concreto simple f'c= 100 kg/cm2, incluye tapa metálica colada con concreto f'c= 150 kg/cm2.</t>
  </si>
  <si>
    <t>FIRME de concreto ARMADO f'c= 150 kg/cm2, de 10 cm de espesor acabado planeado para recibir piso, incluye cimbra común en fronteras, malla electrosoldada 66-1010 y fabricación, acarreo, vaciado y extendido de concreto.</t>
  </si>
  <si>
    <t>MURO de TABIQUE de barro rojo recocido 6-12-24 de 12 cm de espesor, asentado  con mezcla  mortero envasado-arena  1:3,  acabado común, cualquier altura y nivel, incluye acarreo de material a cualquier distancia.</t>
  </si>
  <si>
    <t>CASTILLO de concreto f'c= 200 kg/cm2 de 15 x 15 cm armado con 4 varillas del No. 3 (3/8") y estribos del No. 2  (1/4") a cada 20 cm, incluye cimbra común,  cruces de varilla y fabricación, acarreo, vaciado y picado de concreto.</t>
  </si>
  <si>
    <t>CADENA o CASTILLO de concreto f'c= 200 kg/cm2 de 15 x 20 cm armado con 4 varillas del No. 3 (3/8") y estribos No. 2 (1/4")  a cada 20 cm, incluye cimbra común, ganchos, traslapes, anclajes y cruces de varilla y fabricación, vaciado y picado de concreto.</t>
  </si>
  <si>
    <t>CADENA o CASTILLO de concreto f'c= 200 kg/cm2 de 15 x 35 cm armado con 4 varillas del No. 3 (3/8") y estribos del No. 2 (1/4")  a cada 20 cm, incluye cimbra común, cruces de varilla y fabricación, vaciado, acarreo y picado de concreto.</t>
  </si>
  <si>
    <t>Suministro y tendido a cualquier altura y nivel de TUBO de P.V.C. SANITARIO de 4" (100 mm) de NORMA NMX-E-199/1, incluye mano de obra, ranuras, fijación, pasos y pruebas.</t>
  </si>
  <si>
    <t>Suministro y colocación de ESTABILIZADOR de VOLUMEN no metálico tipo GROUT, incluye preparación de la mezcla tipo medio, fabricación, acarreo y vaciado de la mezcla y curado con membrana.</t>
  </si>
  <si>
    <t>Suministro y tendido de TUBO de COBRE tipo "M" de 25 mm (1") a cualquier nivel y altura, incluye mano de obra, ranuras, fijación de tubo, pasos y pruebas.</t>
  </si>
  <si>
    <t>Suministro y tendido de TUBO de COBRE tipo "M" de 19 mm (3/4") a cualquier nivel y altura, incluye mano de obra, ranuras, fijación de tubo, pasos y pruebas.</t>
  </si>
  <si>
    <t>Suministro y colocación a cualquier nivel y altura de CODO de COBRE de 90°x1" (25 mm) cobre interior a cobre interior figura 707-90°, incluye mano de obra, ranuras, fijación de la pieza donde se requiera, soldadura, pasta fundente, lija y pruebas.</t>
  </si>
  <si>
    <t>Suministro y colocación a cualquier nivel y altura de CODO de COBRE de 90°x1 1/4" (32 mm) cobre interior a cobre interior figura 707-90°, incluye mano de obra, ranuras, fijación de la pieza donde se requiera, soldadura, pasta fundente, lija y pruebas.</t>
  </si>
  <si>
    <t>Suministro y colocación a cualquier nivel y altura de CODO de COBRE de 90°x3/4" (19 mm) cobre interior a cobre interior figura 707-90°, incluye mano de obra, ranuras, fijación de la pieza donde se requiera, soldadura, pasta fundente, lija y pruebas.</t>
  </si>
  <si>
    <t>Suministro y colocación a cualquier nivel y altura de CODO de COBRE de 90°x1/2" (13 mm) cobre interior a cobre interior figura 707-90°, incluye mano de obra, ranuras, fijación de la pieza donde se requiera, soldadura, pasta fundente, lija y pruebas.</t>
  </si>
  <si>
    <t>Suministro y colocación a cualquier nivel y altura de TEE COBRE a cobre a cobre interiores de 1 1/4" (32 mm) figura 711-T, incluye mano de obra, ranuras, fijación de la pieza donde se requiera, soldadura, pasta fundente, lija y pruebas.</t>
  </si>
  <si>
    <t>Suministro y colocación a cualquier nivel y altura de TEE COBRE a cobre a cobre interiores de 1" (25 mm) figura 711-T, incluye mano de obra, ranuras, fijación de la pieza donde se requiera, soldadura, pasta fundente, lija y pruebas.</t>
  </si>
  <si>
    <t>Suministro y colocación a cualquier nivel y altura de TEE COBRE a cobre a cobre interiores de 3/4" (19 mm) figura 711-T, incluye mano de obra, ranuras, fijación de la pieza donde se requiera, soldadura, pasta fundente, lija y pruebas.</t>
  </si>
  <si>
    <t>Suministro y colocación a cualquier nivel y altura de TEE COBRE a cobre a cobre interiores de 1/2" (13 mm) figura 711-T, incluye mano de obra, ranuras, fijación de la pieza donde se requiera, soldadura, pasta fundente, lija y pruebas.</t>
  </si>
  <si>
    <t>Suministro y colocación a cualquier nivel y altura de COPLE COBRE interior a cobre interior de 1" (25 mm) de diámetro figura 700 o 701, incluye mano de obra, ranuras, fijación de la pieza donde se requiera, soldadura, pasta fundente, lija y pruebas.</t>
  </si>
  <si>
    <t>Suministro y colocación a cualquier nivel y altura de REDUCCIÓN BUSHING de COBRE de 1 1/4" (32 mm) a 1" (25 mm) cobre exterior a cobre  interior figura 7012, incluye mano de obra, ranuras, fijación de la pieza donde se requiera, soldadura, pasta fundente, lija y pruebas.</t>
  </si>
  <si>
    <t>Suministro y colocación a cualquier nivel y altura de REDUCCIÓN BUSHING de COBRE de 1" (25 mm) a 3/4" (19 mm) cobre exterior a cobre  interior figura 7012, incluye mano de obra, ranuras, fijación de la pieza donde se requiera, soldadura, pasta fundente, lija y pruebas.</t>
  </si>
  <si>
    <t>Suministro y colocación a cualquier nivel y altura de REDUCCIÓN BUSHING de COBRE de 3/4" (19 mm) a 1/2" (13 mm) cobre exterior a cobre  interior figura 7012, incluye mano de obra, ranuras, fijación de la pieza donde se requiera, soldadura, pasta fundente, lija y pruebas.</t>
  </si>
  <si>
    <t>Suministro y colocación a cualquier nivel y altura de REDUCCIÓN BUSHING de COBRE de 1" (25 mm) a 1/2" (13 mm) cobre exterior a cobre  interior figura 7012, incluye mano de obra, ranuras, fijación de la pieza donde se requiera, soldadura, pasta fundente, lija y pruebas.</t>
  </si>
  <si>
    <t>Suministro y colocación a cualquier nivel y altura de TUERCA UNIÓN COBRE interior a cobre interior de 1 1/4" (32 mm) figura 733 , incluye mano de obra, ranuras, fijación de la pieza donde se requiera, soldadura, pasta fundente, lija y pruebas.</t>
  </si>
  <si>
    <t>Suministro y colocación a cualquier nivel y altura de CONECTOR COBRE interior a hierro exterior de 3/4" (19 mm) de diámetro figura 704, incluye mano de obra, ranuras, fijación de la pieza donde se requiera, soldadura, pasta fundente, lija y pruebas.</t>
  </si>
  <si>
    <t>Suministro y colocación a cualquier nivel y altura de VÁLVULA para FLOTADOR de 19 mm (3/4")  figura 04, incluye mano de obra, ranuras, fijación de la pieza donde se requiera y pruebas.</t>
  </si>
  <si>
    <t>Suministro y colocación a cualquier nivel y altura de VÁLVULA de COMPUERTA SOLDABLE de 1 1/4" (32 mm) figura 783, incluye mano de obra, ranuras, fijación de la pieza donde se requiera, soldadura, pasta fundente, lija y pruebas.</t>
  </si>
  <si>
    <t>Suministro y colocación a cualquier nivel y altura de CONECTOR COBRE interior a hierro exterior de 1/2" (13 mm) de diámetro figura 704, incluye mano de obra, ranuras, fijación de la pieza donde se requiera, soldadura, pasta fundente, lija y pruebas.</t>
  </si>
  <si>
    <t>Suministro y tendido a cualquier altura y nivel de TUBO de P.V.C. SANITARIO de 2" (51 mm) de NORMA NMX-E-199/1, incluye mano de obra, ranuras, fijación, pasos y pruebas.</t>
  </si>
  <si>
    <t>Suministro y colocación a cualquier altura y nivel de CODO de P.V.C. SANITARIO de 90° x 50 mm (2") de diámetro CEMENTAR , incluye mano de obra, ranuras, fijación de la pieza donde se requiera y pruebas.</t>
  </si>
  <si>
    <t>Suministro y colocación a cualquier altura y nivel de  CODO de P.V.C. SANITARIO de 90° x 100 mm (4") de diámetro CEMENTAR, incluye mano de obra, ranuras, fijación de la pieza donde se requiera y pruebas.</t>
  </si>
  <si>
    <t>Suministro y colocación a cualquier altura y nivel de  CODO de P.V.C. SANITARIO de 45° x 50 mm (2") de diámetro CEMENTAR, incluye mano de obra, ranuras, fijación de la pieza donde se requiera y pruebas.</t>
  </si>
  <si>
    <t>Suministro y colocación a cualquier altura y nivel de  CODO de P.V.C. SANITARIO de 45° x 100 mm (4") de diámetro  CEMENTAR, incluye mano de obra, ranuras, fijación de la pieza donde se requiera y pruebas.</t>
  </si>
  <si>
    <t>Suministro y colocación a cualquier altura y nivel de  CODO de P.V.C. SANITARIO SALIDA TRASERA de 90° x 100 mm (4") de diámetro CEMENTAR, incluye mano de obra, ranuras, fijación de la pieza donde se requiera y pruebas.</t>
  </si>
  <si>
    <t>Suministro y colocación a cualquier altura y nivel de YEE SENCILLA de P.V.C. SANITARIO de 2"x2" (50x50 mm) CEMENTAR, incluye mano de obra, ranuras, fijación de la pieza donde se requiera y pruebas.</t>
  </si>
  <si>
    <t>Suministro y colocación a cualquier altura y nivel de YEE SENCILLA de P.V.C. SANITARIO de 4" x 4" (100 x 100mm) CEMENTAR, incluye mano de obra, ranuras, fijación de la pieza donde se requiera y pruebas.</t>
  </si>
  <si>
    <t>Suministro y colocación a cualquier altura y nivel de YEE REDUCCIÓN de P.V.C. SANITARIO de 4" x 2" (100 x 50mm) CEMENTAR, incluye mano de obra, ranuras, fijación de la pieza donde se requiera y pruebas.</t>
  </si>
  <si>
    <t>Suministro y colocación a cualquier altura y nivel de TEE SENCILLA de P.V.C. SANITARIO de 2"x2" (50x50 mm) CEMENTAR, incluye mano de obra, ranuras, fijación de la pieza donde se requiera y pruebas.</t>
  </si>
  <si>
    <t>Suministro y colocación a cualquier altura y nivel de  COPLE de P.V.C. SANITARIO de 50 mm (2") de diámetro CEMENTAR, incluye mano de obra, ranuras, fijación de la pieza donde se requiera y pruebas.</t>
  </si>
  <si>
    <t>Suministro y colocación a cualquier altura y nivel de  COPLE de P.V.C. SANITARIO de 100 mm (4") de diámetro CEMENTAR, incluye mano de obra, ranuras, fijación de la pieza donde se requiera y pruebas.</t>
  </si>
  <si>
    <t>Suministro y tendido a cualquier nivel y altura de TUBO CONDUIT GALVANIZADO PARED DELGADA de 13 mm (1/2"), incluye guía de alambre galvanizado calibre 14, roscas, dobleces, fijación de tubería y ranuras donde se requiera, desperdicios, pasos y todo lo necesario para su correcto funcionamiento.</t>
  </si>
  <si>
    <t>Suministro y tendido a cualquier nivel y altura de TUBO CONDUIT GALVANIZADA PARED DELGADA de 19 mm (3/4"), incluye guía de alambre galvanizado calibre 14, roscas, dobleces, fijación de tubería y ranuras donde se requiera, desperdicios, pasos y todo lo necesario para su correcto funcionamiento.</t>
  </si>
  <si>
    <t>Suministro y tendido a cualquier nivel y altura de TUBO CONDUIT GALVANIZADO PARED DELGADA de 25 mm (1"), incluye guía de alambre galvanizado calibre 14, roscas, dobleces, fijación de tubería y ranuras donde se requiera, desperdicios, pasos y todo lo necesario para su correcto funcionamiento.</t>
  </si>
  <si>
    <t>Suministro y colocación a cualquier nivel y altura de CODO CONDUIT P.V.C. LIGERO de 1/2" (13 mm) de diámetro, incluye fijación de la pieza, ranuras donde se requiera y desperdicios.</t>
  </si>
  <si>
    <t>Suministro y colocación a cualquier nivel y altura de CODO CONDUIT GALVANIZADO PARED DELGADA de 1/2" (13 mm) de diámetro, incluye fijación de la pieza y ranuras donde se requiera, desperdicios y todo lo necesario para su correcto funcionamiento.</t>
  </si>
  <si>
    <t>Suministro y colocación a cualquier nivel y altura de CONECTOR CONDUIT GALVANIZADO PARED DELGADA de 1/2" (13 mm) de diámetro, incluye fijación de la pieza y ranuras donde se requiera, desperdicios y todo lo necesario para su correcto funcionamiento.</t>
  </si>
  <si>
    <t>Suministro y colocación a cualquier nivel y altura de CONECTOR CONDUIT GALVANIZADA PARED DELGADA de 3/4" (19 mm) de diámetro, incluye fijación de la pieza y ranuras donde se requiera, desperdicios y todo lo necesario para su correcto funcionamiento.</t>
  </si>
  <si>
    <t>Suministro y colocación a cualquier nivel y altura de CONECTOR CONDUIT GALVANIZADA PARED DELGADA de 1" (25 mm) de diámetro, incluye fijación de la pieza y ranuras donde se requiera, desperdicios y todo lo necesario para su correcto funcionamiento.</t>
  </si>
  <si>
    <t>Suministro y colocación a cualquier nivel y altura de COPLE  CONDUIT GALVANIZADA PARED DELGADA de 1/2" (13 mm) de diámetro, incluye fijación de la pieza y ranuras donde se requiera, desperdicios y todo lo necesario para su correcto funcionamiento.</t>
  </si>
  <si>
    <t>Suministro y colocación a cualquier nivel y altura de COPLE CONDUIT GALVANIZADA PARED DELGADA de 3/4" (19 mm) de diámetro, incluye fijación de la pieza y ranuras donde se requiera, desperdicios y todo lo necesario para su correcto funcionamiento.</t>
  </si>
  <si>
    <t>Suministro y colocación a cualquier nivel y altura de COPLE CONDUIT GALVANIZADA PARED DELGADA de 1" (25 mm) de diámetro, incluye fijación de la pieza y ranuras donde se requiera, desperdicios y todo lo necesario para su correcto funcionamiento.</t>
  </si>
  <si>
    <t>Suministro y colocación a cualquier nivel y altura de TAPA GALVANIZADA para caja cuadrada de 1/2" (13 mm) de diámetro, incluye fijación de la pieza y ranuras donde se requiera, desperdicios y todo lo necesario para su correcto funcionamiento.</t>
  </si>
  <si>
    <t>Suministro y colocación a cualquier nivel y altura de TAPA GALVANIZADA para caja cuadrada de 3/4" (21mm) de diámetro, incluye fijación de la pieza y ranuras donde se requiera, desperdicios y todo lo necesario para su correcto funcionamiento.</t>
  </si>
  <si>
    <t>Suministro y colocación a cualquier nivel y altura de TAPA GALVANIZADA para caja cuadrada de 1" (25 mm) de diámetro, incluye fijación de la pieza y ranuras donde se requiera, desperdicios y todo lo necesario para su correcto funcionamiento.</t>
  </si>
  <si>
    <t>Suministro y colocación a cualquier nivel y altura de CAJA CUADRADA GALVANIZADA de 1/2" (13 mm), incluye fijación de la pieza y ranuras donde se requiera, desperdicios y todo lo necesario para su correcto funcionamiento.</t>
  </si>
  <si>
    <t>Suministro y colocación a cualquier nivel y altura de CAJA CUADRADA GALVANIZADA de 3/4" (19 mm), incluye fijación de la pieza y ranuras donde se requiera, desperdicios y todo lo necesario para su correcto funcionamiento.</t>
  </si>
  <si>
    <t>Suministro y colocación a cualquier nivel y altura de CAJA CUADRADA GALVANIZADA de 1" (25 mm), incluye fijación de la pieza y ranuras donde se requiera, desperdicios y todo lo necesario para su correcto funcionamiento.</t>
  </si>
  <si>
    <t>Suministro y colocación a cualquier nivel y altura de CHALUPA GALVANIZADA de 1/2" (13 mm), incluye fijación de la pieza y ranuras donde se requiera, desperdicios y todo lo necesario para su correcto funcionamiento.</t>
  </si>
  <si>
    <t>Suministro y tendido a cualquier nivel y altura de CABLE DE COBRE SUAVE THW-LS calibre 12 temperatura máxima de operación 90°C y tensión máxima de 600 volts, incluye cocas y desperdicios.</t>
  </si>
  <si>
    <t>Suministro y tendido a cualquier nivel y altura de CABLE DE COBRE SUAVE THW-LS calibre 8 temperatura máxima de operación 90°C y tensión máxima de 600 volts, incluye cocas y desperdicios.</t>
  </si>
  <si>
    <t>Suministro y tendido a cualquier nivel y altura de CABLE de COBRE DESNUDO calibre 12, incluye cocas y desperdicios.</t>
  </si>
  <si>
    <t>Suministro y tendido a cualquier nivel y altura de CORDÓN FLEXIBLE USO RUDO tipo SJO de 3 x 18, temperatura máxima de operación 90o C y un tensión máxima de 300 volts, incluye cocas y desperdicios.</t>
  </si>
  <si>
    <t>Suministro e instalación a cualquier nivel y altura de INTERRUPTOR TERMOMAGNÉTICO tipo Qo de 1 polo por 15 ampers marca SQUARE-D.</t>
  </si>
  <si>
    <t>Suministro y colocación a cualquier nivel y altura de INTERRUPTOR SENCILLO 1 modulo marca Bticino línea QUINZIÑO MX código QZ5001, incluye pruebas y todo lo necesario para su fijación.</t>
  </si>
  <si>
    <t>Suministro y colocación a cualquier nivel y altura de REGULADOR de INTENSIDAD (DIMMER INDUCTIVO) código QZ5714 línea QUINZIÑO MX marca Bticino, incluye pruebas y todo lo necesario para su fijación.</t>
  </si>
  <si>
    <t>Suministro y colocación a cualquier nivel y altura de CAJA de ACERO INOXIDABLE para PISO marca THORSMAN modelo 11000-21201, incluye todo lo necesario para su fijación.</t>
  </si>
  <si>
    <t>Suministro y colocación a cualquier nivel o altura de CONTACTO o toma de corriente polarizada y aterrizada 2P+T marca Bticino código QZ5115DS línea QUINZIÑO MX, incluye pruebas y todo lo necesario para su fijación.</t>
  </si>
  <si>
    <t>Suministro y tendido a cualquier nivel y altura de CABLE DESNUDO DE COBRE para APARTARRAYOS 28 hilos clase II, calibre 58 mm2, incluye cocas y desperdicios.</t>
  </si>
  <si>
    <t>Suministro y colocación de TORRETA TRIANGULAR  de (30 x 30 cm) y 3.00 m de longitud para PARARRAYOS, incluye base, remate para torre TT-30 y todo lo necesario para su fijación.</t>
  </si>
  <si>
    <t>Suministro y colocación a cualquier nivel y altura de PUNTA DE PARARRAYOS tipo DIPOLO CORONA, incluye todo lo necesario para su fijación.</t>
  </si>
  <si>
    <t>Suministro y colocación a cualquier nivel y altura de MÁSTIL de ALUMINIO de 3.00 m de altura por 2" (51 mm) de diámetro, incluye todo lo necesario par su fijación.</t>
  </si>
  <si>
    <t>Suministro y colocación de VARILLA COPPERWELD de 5/8" x 3.00 m, incluye protocolo y penetración al suelo.</t>
  </si>
  <si>
    <t>Suministro y colocación de REGISTRO ELÉCTRICO de fibra de vidrio y concreto polimérico de 32 cm de base y 27 cm de profundidad, incluye excavación, relleno y tapa de 24 cm de diámetro.</t>
  </si>
  <si>
    <t>Suministro y colocación de INTENSIFICADOR de TIERRA (GEM), incluye preparación de la mezclado con agua acarreo y vaciado.</t>
  </si>
  <si>
    <t>SOLDADURA EXOTÉRMICA a cualquier nivel y altura de CABLE HORIZONTAL de PASO 4/0 a una VARILLA de aterrizaje vertical COPPERWELD de 5/8", incluye limpieza de conductores y varilla, molde, carga y vaciado de soldadura, equipo y retiro de molde.</t>
  </si>
  <si>
    <t>Suministro y colocación a cualquier nivel y altura de ABRAZADERA de COBRE para CABLE DESNUDO 28 hilos calibre 58 mm2, incluye taquete y tornillo.</t>
  </si>
  <si>
    <t>Suministro y colocación a cualquier nivel y altura de CONECTOR MECÁNICO RECTO para unir CABLE DESNUDO 28 hilos calibre 58 mm2.</t>
  </si>
  <si>
    <t>Suministro y colocación a cualquier nivel y altura de COLGADOR metálico de BANDA TIPO PERA de 1/2" acabado pregalvanizado (EN INSTALACIONES ELÉCTRICAS Y VOZ Y DATOS), incluye tuercas para sujeción de varilla roscada de 3/8", rondanas, taquetes de expansión para concreto duro y barreno con taladro.</t>
  </si>
  <si>
    <t>Suministro y colocación a cualquier nivel y altura de LUMINARIA LED de 100 mm de diámetro serie LUNA SSD modelo LUNA 6 marca MAGG de 7 watts en color blanco ATENUABLE, 127 Volts, 6000 K,  clave L5074-130, incluye pruebas, lámparas y todo lo necesario para su fijación.</t>
  </si>
  <si>
    <t>Suministro y colocación a cualquier nivel y altura de LUMINARIA LED de 202 mm de diámetro serie LUNA SSD modelo LUNA 16 marca MAGG de 15 watts en color blanco ATENUABLE, 127 Volts, 6000 K,  clave L5072-130, incluye pruebas, lámparas y todo lo necesario para su fijación.</t>
  </si>
  <si>
    <t>Suministro y colocación a cualquier nivel y altura de GABINETE de EMPOTRAR de 61 x 61 cm 2 x32 watts, 90-140 volts, 4100 K, modelo CUBIC de 16 celdas, marca MAGG, clave L2340-1F0, incluye balastro electrónico, pruebas, lámparas y todo lo necesario para su fijación.</t>
  </si>
  <si>
    <t>Suministro y colocación a cualquier nivel de TABLERO TRIFÁSICO de ALUMBRADO y DISTRIBUCIÓN línea NQ 20" marca SQUARE-D, catálogo NQ304AB100(F) de EMPOTRAR, interruptor principal 100 ampers, 3 fases- 4 hilos, 240-120 VCA, 30 circuitos 10,000 ACI, incluye todo lo necesario para su fijación.</t>
  </si>
  <si>
    <t>Suministro y colocación de REGISTRO TELEFÓNICO  de lámina galvanizada de 30x30x13 cm, Incluye todo lo necesario para su fijación.</t>
  </si>
  <si>
    <t>Suministro y colocación a cualquier nivel y altura de CODO CONDUIT GALVANIZADA PARED DELGADA de 3/4" (19 mm) de diámetro, incluye fijación de la pieza y ranuras donde se requiera, desperdicios y todo lo necesario para su correcto funcionamiento.</t>
  </si>
  <si>
    <t>Suministro y colocación a cualquier nivel y altura de SOBRETAPA GALVANIZADA para caja cuadrada de 3/4" (19 mm) de diámetro, incluye fijación de la pieza y ranuras donde se requiera, desperdicios y todo lo necesario para su correcto funcionamiento.</t>
  </si>
  <si>
    <t>Suministro y colocación a cualquier nivel y altura de MODULO CIEGO código QZ5000 línea QUINZIÑO MX marca Bticino, incluye todo lo necesario para su fijación.</t>
  </si>
  <si>
    <t>Suministro y colocación a cualquier nivel de PISO de LOSETA CERÁMICA marca INTERCERAMIC de 50 x 50 cm línea  DESERT en primera color según muestra aprobada, asentado con adhesivo para piso y junteado de 5 mm con  junteador color según muestra aprobada,  incluye materiales, mano de obra, desperdicio  y  el empleo de la herramienta necesaria.</t>
  </si>
  <si>
    <t>Suministro, corte, colocación y nivelación de ZOCLO a base de piso marca INTERCERAMIC calidad primera, modelo DESERT color  según muestra aprobada, de 10 cm de alto asentado con adhesivo para piso, incluye  junta  del mismo  color aprobado para el piso.</t>
  </si>
  <si>
    <t>Suministro y aplicación a cualquier altura y nivel de ESMALTE ACRÍLICO de secado rápido al aire marca DuPont® CROMACRYL línea 1104 sobre SUPERFICIES METÁLICAS aplicado con pistola y compresor a tres manos,  incluye limpieza y lijado de la superficie, rellenador plástico, plaste,  protección del área de trabajo, reductor, catalizador y el equipo necesario.</t>
  </si>
  <si>
    <t>Suministro y colocación  a cualquier nivel de COLADERA para piso una boca con rejilla modelo 24 marca HELVEX.</t>
  </si>
  <si>
    <t>Suministro y colocación a cualquier nivel de INODORO ELONGADO y TANQUE marca AMERICAN STANDARD modelo CADET PRO RH EL de color blanco, incluye brida flexible, alimentador para inodoro de 1/2", llave angular sin contratuerca, asiento de polipropileno virgen con agente antibacterial garantía de un año para inodoro elongado en color blanco, sellado con silicón antibacterial color blanco y todo lo necesario para su fijación.</t>
  </si>
  <si>
    <t>Suministro y colocación  a cualquier nivel de LAVABO de SOBRECUBIERTA modelo CADET UNIVERSAL marca AMERICAN STANDARD color blanco, incluye cespool de pared cromado marca URREA, Llave economizadora modelo TV-122 marca HELVEX y todo lo necesario para su fijación.</t>
  </si>
  <si>
    <t>Suministro y colocación a cualquier nivel de MINGITORIO marca IDEAL STANDARD modelo NIAGARA color blanco, con entrada superior spud de 19 mm, incluye soportes, sellado con silicón antibacterial y todo lo necesario para su fijación.</t>
  </si>
  <si>
    <t>Suministro y colocación a cualquier nivel y altura de LLAVE DE NARIZ de 1/2" (13 mm) con rosca para manguera figura 19</t>
  </si>
  <si>
    <t>Suministro y colocación  a cualquier nivel de DISPENSADOR de PAPEL HIGIÉNICO de acero inoxidable modelo MINI ACERO INOX PH21000, incluye todo lo necesario para su fijación.</t>
  </si>
  <si>
    <t>Suministro y colocación  a cualquier nivel de DOSIFICADOR de JABÓN RECARGABLE marca JOFEL modelo FUTURA INOX AC54000, incluye todo lo necesario para su fijación.</t>
  </si>
  <si>
    <t>Suministro y colocación  a cualquier nivel de DESPACHADOR de TOALLA EN ROLLO para manos PALANCA ALTERA marca JOFEL modelo PT 61010, incluye todo lo necesario para su fijación.</t>
  </si>
  <si>
    <t>Suministro y colocación a cualquier nivel y altura de PUERTA tipo P-03 de 2.80 m de alto x 1.20 m de largo elaborada a base de perfiles de aluminio línea 1.750"  anodizado natural y tambor a base de DUELA LISA A 2 CARAS anodizado natural de 4.92", incluye bisagras hidráulicas en piso para control de apertura y cierre hasta 180°, tope para puerta, chapa marca PHILLIPS modelo 3055, contramarco con perfiles de aluminio línea 3", antepecho de 1.20 m de largo x 0.60 m de alto, jaladera tubular de acero inoxidable de 1 1/4" x 36" centro a centro modelo GUAYMAS marca HERRALUM sobre poste de refuerzo, sellado con silicón grado arquitectónico y todo lo necesario para su fijación.</t>
  </si>
  <si>
    <t>Suministro y colocación a cualquier nivel y altura de PUERTA tipo P-04 de 2.80 m de alto x 1.20 m de largo elaborada a base de perfiles de aluminio línea 1.750"  anodizado natural y tambor a base de DUELA LISA A 2 CARAS anodizado natural de 4.92", incluye pivote centrado o descentrado, tope para puerta, chapa marca PHILLIPS modelo 3055, contramarco con perfiles de aluminio línea 3", antepecho de 1.20 m de largo x 0.60 m de alto, sellado con silicón grado arquitectónico y todo lo necesario para su fijación.</t>
  </si>
  <si>
    <t>Suministro y colocación a cualquier nivel de MAMPARA  para sanitarios de altura total de 1.80 m y separación de piso de 0.20 m elaborada a base de perfiles de aluminio anodizado natural  línea 2" formando marcos con refuerzo superior horizontal, y tablero melamínico PANELART de 6 mm acabado texturizado, incluye herrajes, puertas, pasadores y  sellado y todo lo necesario para su fijación.</t>
  </si>
  <si>
    <t>Suministro y colocación de ESPEJO de cristal flotado  natural de 6 mm de espesor de 1.33 m de largo x 1.20 m de alto, incluye  sujeción con perfil de aluminio MARCO 2" LIGERO línea baño de lujo anodizado natural.</t>
  </si>
  <si>
    <t>Suministro, habilitado y colocación ESTRUCTURA METÁLICA DECORATIVA para barandales, protecciones, ventanas, a cualquier nivel y altura elaborada a base de perfiles de acero estructural y comercial de NORMA ASTM, incluye trazo, nivelación y plomeo de estructura, placas de conexión, ángulos de apoyo, anclas, placas base, soldadura, descalibre, tejuelos, bisagras, jaladeras, pasadores, desperdicios y una mano de primario anticorrosivo aplicado en taller.</t>
  </si>
  <si>
    <t>LIMPIEZA a detalle de PISOS de CEMENTO y CERÁMICO con cepillo, agua, ácido clorhídrico y/o jabón a cualquier nivel.</t>
  </si>
  <si>
    <t>LIMPIEZA a detalle de VIDRIOS y CRISTALES con agua, ácido clorhídrico y/o jabón por ambos lados a cualquier nivel y altura.</t>
  </si>
  <si>
    <t>LIMPIEZA a detalle de MUEBLES de BAÑO y/o cocina con agua y jabón en cualquier nivel.</t>
  </si>
  <si>
    <t>LIMPIEZA de RECUBRIMIENTO CERÁMICO o PORCELÁNICO SOBRE MUROS con cepillo, agua y ácido clorhídrico a cualquier nivel y altura.</t>
  </si>
  <si>
    <t>EXCAVACIÓN A MANO en terreno tipo "B" en cepas de 0.00 a 2.00 m de profundidad,  incluye afine de taludes y traspaleo. (Medido compacto)</t>
  </si>
  <si>
    <t>RELLENO y COMPACTADO con pisón de MANO y agua en  capas de 20 cm utilizando MATERIAL PRODUCTO de EXCAVACIÓN, incluye traspaleo, extendido y acarreo a cualquier distancia.(Medido compacto)</t>
  </si>
  <si>
    <t>Suministro y colocación de REGISTRO ELÉCTRICO DE BAJA TENSIÓN EN ARROYO TIPO 1 (CFE RBTA-1) de concreto prefabricado de 0.50 x 0.80 m y 0.75 m de profundidad , incluye nivelación y plomeo y cama de grava volcánica para drenaje de aguas.</t>
  </si>
  <si>
    <t>Suministro y tendido de TUBO de POLIETILENO DE ALTA DENSIDAD (PAD) de 3" (75 mm) de diámetro CORRUGADO para instalaciones eléctricas, incluye cortes, desperdicio y acarreo del material a cualquier distancia.</t>
  </si>
  <si>
    <t>Suministro y colocación de cama de arena negra volcánica de 5 a 10 cm de espesor promedio, incluye acomodo, extendido y acarreos a cualquier distancia.</t>
  </si>
  <si>
    <t>Suministro y colocación de ZAPATA BIMETÁLICA de DOBLE OJILLO para calibre 1/0.</t>
  </si>
  <si>
    <t>Suministro y tendido a cualquier nivel y altura de CABLE MONOCONDUCTOR de MEDIA TENSIÓN XLPE  de ALUMINIO DURO calibre 1/0, aislamiento de polietileno de cadena cruzada y tensión máxima de operación 15 Kv, incluye cocas y desperdicios.</t>
  </si>
  <si>
    <t>Suministro y tendido a cualquier nivel y altura de CABLE de COBRE DESNUDO clase A calibre 1/0, incluye cocas y desperdicios.</t>
  </si>
  <si>
    <t>EXCAVACIÓN a cielo abierto en  terreno tipo "B" zona "A" empleando MEDIOS MECÁNICOS, hasta profundidades de 2.50 m, incluye afine de taludes. (Medido compacto)</t>
  </si>
  <si>
    <t>ACARREO de material producto de EXCAVACIÓN o ESCOMBRO fuera de la obra en camión de 7 m3 de  capacidad, incluye carga con MÁQUINA y descarga en banco de desperdicio a cualquier distancia. (Medido compacto)</t>
  </si>
  <si>
    <t>COMPACTACIÓN de TERRENO NATURAL al 90% de su PVSM, utilizando compactador de placa vibratoria (bailarina).</t>
  </si>
  <si>
    <t>PLANTILLA de concreto simple f'c= 100 kg/cm2 de 6 cm de espesor, incluye cimbra común en fronteras y fabricación, vaciado, acarreo y picado de concreto.</t>
  </si>
  <si>
    <t>Suministro y colocación de  ACERO de REFUERZO del No. 3 (3/8") de diámetro fy= 4,200 kg/cm2 en CIMENTACIÓN, incluye habilitado, armado, ganchos, dobleces, traslapes, silletas, desperdicio, alambre recocido, fletes y acarreo.</t>
  </si>
  <si>
    <t>CIMBRA y descimbra en ZAPATAS y LOSAS de CIMENTACIÓN, acabado común con duela de madera de pino de 2a. y obra  falsa de madera de pino de 3a., medida por superficie de contacto, incluye materiales, mano de obra, habilitado, nivelado, desmoldante (no aceite quemado), desperdicios y cambio a la siguiente posición.</t>
  </si>
  <si>
    <t>CONCRETO HECHO EN OBRA f'c= 250 kg/cm2 RESISTENCIA NORMAL empleando grava triturada, tamaño máximo del agregado  3/4" en CIMENTACIÓN, revenimiento de 12 a 14 cm, incluye materiales, fabricación en revolvedora, acarreo y vaciado en carretilla, picado, vibrado y desperdicio.</t>
  </si>
  <si>
    <t>ENRASE con tabicón de concreto 8x12x26 cm de 12 cm de  espesor, asentado con mortero cemento-arena 1:4.</t>
  </si>
  <si>
    <t>RELLENO y COMPACTACIÓN con pisón mecánico (bailarina) en capas de  20 cm  utilizando  material  de  banco (TEPETATE-CEMENTANTE), incluye traspaleo, extendido y acarreo a una distancia de 20 m (Medido compacto)</t>
  </si>
  <si>
    <t>PISO de CONCRETO armado  f'c= 150 kg/cm2  de 10 cm  de espesor, armado con malla electrosoldada 66-1010, acabado PULIDO rayado y/o escobillado con cemento gris y juntas frías a hueso acabadas con volteador, incluye cimbra común en fronteras, nivelación, compactación y fabricación, acarreo, vaciado y extendido de concreto.</t>
  </si>
  <si>
    <t>PISO de CONCRETO armado  f'c= 150 kg/cm2  de 10 cm  de espesor, armado con malla electrosoldada 66-1010, acabado LAVADO, incluye cimbra común en fronteras, nivelación, compactación y fabricación, acarreo, vaciado y extendido de concreto y lavado a detalle con hidrolavadora y cepillo hasta la exposición del agregado grueso en el sustrato</t>
  </si>
  <si>
    <t>APLANADO FINO de mezcla sobre MUROS a cualquier nivel y altura, incluye repellado de 1.5 cm de espesor promedio a plomo y regla metálica con mezcla mortero envasado-arena 1:3 y fino de 0.5 cm con mortero cemento-arena cernida 1:4, boquillas con regla metálica y elevación de materiales.</t>
  </si>
  <si>
    <t>CONSTRUCCIÓN de NARIZ de concreto f'c= 150 kg/cm2, incluye solo cimbra aparente, chaflanes y acero 0.8 kg/ml para remate.</t>
  </si>
  <si>
    <t>TRAZO y NIVELACIÓN de terreno por MEDIOS MANUALES (área de edificios), estableciendo ejes y referencias, incluye estacas, crucetas, hilos, marcas y trazos con cal.</t>
  </si>
  <si>
    <t>NIVELACIÓN y COMPACTACIÓN al 90% de su PVSM de terreno natural empleando medios mecánicos.</t>
  </si>
  <si>
    <t>ENCOFRADO de 0.10 m de espesor por 1.00 m de ancho promedio sobre tuberías eléctricas de P.V.C. o polietileno de alta densidad con concreto f'c=150 kg/cm2,  incluye nivelación del concreto en el sustrato superior y elaboración, acarreo y colado de concreto.</t>
  </si>
  <si>
    <t>CORTE de PISO de concreto armado de 10 a 15 cm de espesor promedio por MEDIOS MECÁNICOS, incluye trazo y consumibles para la ejecución del trabajo.</t>
  </si>
  <si>
    <t>DEMOLICIÓN de PISO CERÁMICO a cualquier nivel, incluye acarreo del material producto de la demolición a cualquier distancia.</t>
  </si>
  <si>
    <t>ACARREO en CARRETILLA de ESCOMBRO y/o material producto de excavación a cualquier distancia, incluye carga manual con pala.</t>
  </si>
  <si>
    <t>RANURADO sobre muro de tabique de barro rojo recocido de 10 cm de peralte x 3.00 cm de espesor, incluye: mano de obra, acarreo, herramienta y todo lo necesario para su correcta ejecución.</t>
  </si>
  <si>
    <t>ACARREO de ESCOMBRO y/o material producto de EXCAVACIÓN fuera de la obra en camión de  7 M3 de  capacidad, incluye carga A MANO y descarga en banco de desperdicio a cualquier distancia.</t>
  </si>
  <si>
    <t>CADENA o CASTILLO de concreto f'c= 200 kg/cm2 de 15 x 15 cm armada con ARMEX 15 x 15-4, incluye cimbra común, cruces, traslapes, anclajes de acero y fabricación, vaciado y picado de concreto.</t>
  </si>
  <si>
    <t>CADENA o CASTILLO de concreto f'c= 200 kg/cm2 de 15 x 20 cm armada con ARMEX 15X20-4, incluye cimbra común, cruces, traslapes, anclajes de acero y fabricación, vaciado y picado de concreto.</t>
  </si>
  <si>
    <t>Suministro y colocación a cualquier nivel y altura de ANCLAS de VARILLA CORRUGADA del No. 3 (3/8") x 0.25 m de longitud empotradas al piso a 0.15 m de profundidad, incluye elaboración de barrenos con broca para concreto de 1/2" (13 mm).</t>
  </si>
  <si>
    <t>CIMBRA de madera empleando tarima de 1.00 x 0.50 m y obra falsa de madera de pino de 3a.,  ACABADO COMÚN en LOSA medida por superficie de contacto a cualquier altura, incluye materiales, mano de obra, habilitado, desperdicio, nivelado, plomeo, descimbra, desmoldante (no aceite quemado), chaflanes y cambio a la siguiente posición.</t>
  </si>
  <si>
    <t>PULIDO INTEGRAL acabado rayado  y/o  escobillado con pasta de cemento gris sobre firme, losa o sobrefirme, incluye espolvoreado de cemento gris y  juntas frías a hueso acabados con volteador.</t>
  </si>
  <si>
    <t>Suministro y tendido a cualquier nivel y altura de CABLE DE COBRE SUAVE THW-LS calibre 10 temperatura máxima de operación 90°C y tensión máxima de 600 volts, incluye cocas y desperdicios.</t>
  </si>
  <si>
    <t>Suministro y colocación a cualquier nivel de PISO de PORCELANATO PULIDO marca INTERCERAMIC de 60 x 60 cm línea ABSOLUTE en primera color según muestra aprobada, asentado con adhesivo PORCELÁNICO y junteado A HUESO con  junteador SIN ARENA color según muestra aprobada, incluye materiales, mano de obra, desperdicio y el empleo de la herramienta necesaria.</t>
  </si>
  <si>
    <t>Suministro, corte, colocación y nivelación de ZOCLO a base de PORCELANATO marca INTERCERAMIC calidad PRIMERA, modelo DESERT DUBAI color según muestra aprobada de 10 cm de alto asentado con adhesivo porcelanico, incluye junta del mismo color aprobado para el piso y chaflán de media caña de plástico.</t>
  </si>
  <si>
    <t>Suministro y tendido de TUBO de COBRE tipo "M" de 13 mm (1/2") a cualquier nivel y altura, incluye mano de obra, ranuras, fijación de tubo, pasos y pruebas.</t>
  </si>
  <si>
    <t>Suministro y tendido de TUBO de COBRE RÍGIDO tipo "L" de 13 mm (1/2") a cualquier nivel y altura, incluye mano de obra, ranuras, fijación de tubo y colganteo a losa con abrazadera tipo pera donde se requiera y pruebas.</t>
  </si>
  <si>
    <t>Suministro y colocación a cualquier nivel y altura de CODO de COBRE de 90°x1/2" (13 mm) cobre interior a cobre interior figura 707-90° en instalación de GAS o AIRE COMPRIMIDO, incluye mano de obra, ranuras, fijación de la pieza donde se requiera, soldadura 50-50 y 95-5, pasta fundente, lija y pruebas.</t>
  </si>
  <si>
    <t>Suministro y colocación de VÁLVULA DE ESFERA ROSCABLE de alta presión tipo W.O.G. de 1/2" (13 mm), incluye mano de obra, ranuras, fijación de la pieza donde se requiera, soldadura, pasta fundente, lija y pruebas.</t>
  </si>
  <si>
    <t>Suministro y colocación a cualquier nivel y altura de TEE COBRE a cobre a cobre interiores de 1/2" (13 mm) figura 711-T en instalación de GAS o AIRE COMPRIMIDO, incluye mano de obra, ranuras, fijación de la pieza donde se requiera, soldadura, pasta fundente, lija y pruebas.</t>
  </si>
  <si>
    <t>Suministro y colocación a cualquier nivel y altura de CONECTOR COBRE interior a hierro interior de 3/4" (19 mm) de diámetro figura 703en instalación de GAS o AIRE COMPRIMIDO, incluye mano de obra, ranuras, fijación de la pieza donde se requiera, soldadura, pasta fundente, lija y pruebas.</t>
  </si>
  <si>
    <t>Suministro y colocación a cualquier nivel y altura de SOPORTE PARA LLAVES de laboratorio tipo punta pitón, elaborado a base de placa de acero inoxidable tipo 304 de 14 cm de ancho x 38 cm de largo y 1/4" de espesor, acabado pulido tipo 2b, incluye barrenos para tornillería, cinta de espuma de neopreno de 3/4" de ancho, marco de anclaje con perfil "T" de 1"x1/8" y todo lo necesario para su correcta fijación.</t>
  </si>
  <si>
    <t>Suministro y tendido de TUBO de COBRE tipo "M" de 32 mm (1 1/4") a cualquier nivel y altura, incluye mano de obra, ranuras, fijación de tubo, pasos y pruebas.</t>
  </si>
  <si>
    <t>Suministro y colocación a cualquier nivel y altura de CONECTOR COBRE interior a hierro exterior de 1 1/4" (32 mm) de diámetro figura 704  , incluye mano de obra, ranuras, fijación de la pieza donde se requiera, soldadura, pasta fundente, lija y pruebas.</t>
  </si>
  <si>
    <t>Suministro y colocación a cualquier nivel y altura de REDUCCIÓN CAMPANA de COBRE de 1 1/4" (32 mm) a 1" (25 mm) cobre  interior a cobre  interior figura 701R, incluye mano de obra, ranuras, fijación de la pieza donde se requiera, soldadura, pasta fundente, lija y pruebas.</t>
  </si>
  <si>
    <t>Suministro y colocación a cualquier nivel y altura de TUERCA UNIÓN COBRE interior a cobre interior de 1" (25 mm) figura 733, incluye mano de obra, ranuras, fijación de la pieza donde se requiera, soldadura, pasta fundente, lija y pruebas.</t>
  </si>
  <si>
    <t>Suministro y colocación de BOMBA SUMERGIBLE de 1/2 H.P. marca EVANS modelo SSX1ME050F2C-F, incluye mano de obra y pruebas.</t>
  </si>
  <si>
    <t>Suministro y colocación de CONTROL AUTOMÁTICO para bomba sumergible marca EVANS modelo SUPER,  incluye todo lo necesario para su fijación y correcto funcionamiento.</t>
  </si>
  <si>
    <t>Suministro y tendido a cualquier nivel y altura de CORDÓN FLEXIBLE USO RUDO tipo SJO de 3 X 10, temperatura máxima de operación 90o C y un tensión máxima de 300 volts, incluye cocas y desperdicios.</t>
  </si>
  <si>
    <t>Suministro y tendido a cualquier nivel y altura de CABLE DE COBRE SUAVE THW-LS calibre 4 temperatura máxima de operación 90°C y tensión máxima de 600 volts, incluye cocas y desperdicios.</t>
  </si>
  <si>
    <t>Suministro y tendido a cualquier nivel y altura de CABLE de COBRE DESNUDO calibre 4, incluye cocas y desperdicios.</t>
  </si>
  <si>
    <t>Suministro y colocación a cualquier nivel y altura de CONECTOR RECTO LICUATITE de 50 mm (2"), incluye fijación de la pieza y ranuras donde se requiera, desperdicios y todo lo necesario para su correcto funcionamiento.</t>
  </si>
  <si>
    <t>Suministro e instalación a cualquier nivel y altura de INTERRUPTOR TERMOMAGNÉTICO tipo Qo de 1 polo por 20 ampers marca SQUARE-D.</t>
  </si>
  <si>
    <t>Suministro y colocación de ACONDICIONADOR ELECTRÓNICO DE LÍNEA TRIFÁSICO marca VOGAR modelo LAN-330, de 30 kva, 3 fases 220/127 volts, 32 amperes por fase, conexión y pruebas.</t>
  </si>
  <si>
    <t>Suministro y colocación de REGISTRO ELÉCTRICO de concreto prefabricado de 0.35 x 0.35 m y 0.50 m de profundidad (ALUMBRADO), incluye nivelación y plomeo y cama de grava volcánica para drenaje de aguas.</t>
  </si>
  <si>
    <t>Suministro y colocación a cualquier altura y nivel de TANQUE ESTACIONARIO de 300 kg para alimentación de gas.</t>
  </si>
  <si>
    <t>Suministro y colocación de VÁLVULA DE LLENADO para tanque estacionario con rosca ACME 1 3/4" y rosca al tanque 1 1/4".</t>
  </si>
  <si>
    <t>Suministro y colocación a cualquier nivel y altura de CONECTOR COBRE interior a hierro interior de 1 1/4" (32 mm) de diámetro figura 703 en instalación de GAS o AIRE COMPRIMIDO, incluye mano de obra, ranuras, fijación de la pieza donde se requiera, soldadura, pasta fundente, lija y pruebas.</t>
  </si>
  <si>
    <t>Suministro y colocación a cualquier nivel y altura de CONECTOR COBRE interior a hierro exterior de 3/4" (19 mm) de diámetro figura 704 en instalación de GAS o AIRE COMPRIMIDO, incluye mano de obra, ranuras, fijación de la pieza donde se requiera, soldadura, pasta fundente, lija y pruebas.</t>
  </si>
  <si>
    <t>Suministro y colocación a cualquier nivel y altura de REDUCCIÓN BUSHING de COBRE de 1 1/4" (32 mm) a 3/4" (19 mm) cobre exterior a cobre  interior figura 701R en instalación de GAS o AIRE COMPRIMIDO, incluye mano de obra, ranuras, fijación de la pieza donde se requiera, soldadura, pasta fundente, lija y pruebas.</t>
  </si>
  <si>
    <t>Suministro y colocación a cualquier nivel y altura de CODO de COBRE de 45°x3/4" (19 mm) cobre interior a cobre  interior figura 706-45°en instalación de GAS o AIRE COMPRIMIDO, incluye mano de obra, ranuras, fijación de la pieza donde se requiera, soldadura, pasta fundente, lija y pruebas.</t>
  </si>
  <si>
    <t>Suministro y colocación a cualquier nivel y altura de TEE de COBRE de 3/4" (19 mm) con ROSCA LATERAL figura 714 en instalación de GAS o AIRE COMPRIMIDO, incluye mano de obra, ranuras, fijación de la pieza donde se requiera, soldadura 50-50 y 95-5, pasta fundente, lija y pruebas.</t>
  </si>
  <si>
    <t>Suministro y colocación a cualquier altura y nivel de VÁLVULA PARA TANQUE DE GAS L.P. (Purga)</t>
  </si>
  <si>
    <t>Suministro y colocación a cualquier altura y nivel de REDUCCIÓN BUSHING de FIERRO GALVANIZADO de 13 x 6 mm.</t>
  </si>
  <si>
    <t>Suministro y colocación a cualquier nivel y altura de CODO PIPA 90o de COBRE de 3/4" (19 mm) cobre interior a rosca exterior figura 7073 9o en instalación de GAS o AIRE COMPRIMIDO, incluye mano de obra, ranuras, fijación de la pieza donde se requiera, soldadura, pasta fundente, lija y pruebas.</t>
  </si>
  <si>
    <t>Suministro y colocación a cualquier altura y nivel de ACOPLADOR de 19 mm para tanque de gas L.P.</t>
  </si>
  <si>
    <t>Suministro y colocación a cualquier nivel de REGULADOR para GAS de ETAPA ÚNICA modelo LOBO U6 marca CMS, incluye pruebas.</t>
  </si>
  <si>
    <t>Suministro y colocación a cualquier nivel y altura de CODO de COBRE de 90°x3/4" (19 mm) cobre interior a cobre interior figura 707-90° en instalación de GAS o AIRE COMPRIMIDO, incluye mano de obra, ranuras, fijación de la pieza donde se requiera, soldadura 50-50 y 95-5, pasta fundente, lija y pruebas.</t>
  </si>
  <si>
    <t>Suministro y colocación a cualquier nivel y altura de COPLE COBRE interior a cobre interior de 3/4" (19 mm) de diámetro figura 700 o 701en instalación de GAS o AIRE COMPRIMIDO, incluye mano de obra, ranuras, fijación de la pieza donde se requiera, soldadura, pasta fundente, lija y pruebas.</t>
  </si>
  <si>
    <t>Suministro y colocación a cualquier altura y nivel de VÁLVULA roscable de globo CMS de 19 mm (3/4")</t>
  </si>
  <si>
    <t>Suministro y colocación a cualquier nivel y altura de TEE COBRE a cobre a cobre interiores de 3/4" (19 mm) figura 711-T en instalación de GAS o AIRE COMPRIMIDO, incluye mano de obra, ranuras, fijación de la pieza donde se requiera, soldadura, pasta fundente, lija y pruebas.</t>
  </si>
  <si>
    <t>Suministro y colocación a cualquier nivel y altura de REDUCCIÓN BUSHING de COBRE de 3/4" (19 mm) a 1/2" (13 mm) cobre exterior a cobre  interior figura 7012en instalación de GAS o AIRE COMPRIMIDO, incluye mano de obra, ranuras, fijación de la pieza donde se requiera, soldadura, pasta fundente, lija y pruebas.</t>
  </si>
  <si>
    <t>Suministro y colocación de VÁLVULA DE ESFERA soldable de alta presión tipo W.O.G. de 3/4" (19 mm), incluye mano de obra, ranuras, fijación de la pieza donde se requiera, soldadura, pasta fundente, lija y pruebas.</t>
  </si>
  <si>
    <t>Suministro y colocación a cualquier nivel y altura de SISTEMA DE AIRE ACONDICIONADO tipo MULTISPLIT (SOLO FRIO) de 3 T.R (1+1+1). modelo BMCY36S33G marca YORK, incluye evaporadoras independientes, control remoto, condensadora, conexión de tuberías, gas refrigerante, sistema de drenaje, ajustes, pruebas, manuales, puesta en operación y todo lo necesario para su fijación.</t>
  </si>
  <si>
    <t>Suministro y aplicación sobre MUROS a cualquier nivel y altura de sistema texturizado aséptico tipo CASCARA DE NARANJA RUGOSO marca COREV, incluye preparación de la superficie, fondeo con pintura vinílica base para fondeo tipo SOTTOPAINT marca COREV , boquillas y acabado con barniz vitrificante hidrorepelente tipo  VITROSEAL H.R.B. marca COREV.</t>
  </si>
  <si>
    <t>Suministro y aplicación a cualquier altura y nivel de PINTURA de ESMALTE ALQUIDÁLICO ANTICORROSIVO a DOS MANOS trabajo terminado A UNA CARA con PISTOLA y COMPRESOR sobre HERRERÍA, incluye solvente adelgazador,  preparación y lijado de la superficie, andamios y todo lo necesario para la protección y limpieza del área de trabajo.</t>
  </si>
  <si>
    <t>Suministro y colocación de DOSIFICADOR de JABÓN marca JOFEL modelo HUMO LUXE modelo DJ70010, incluye todo lo necesario para su fijación.</t>
  </si>
  <si>
    <t>Suministro y colocación a cualquier nivel y altura de REGADERA y VÁLVULA de EMERGENCIA de 8" cromada, incluye cadena y todo lo necesario para su fijación.</t>
  </si>
  <si>
    <t>Suministro y colocación a cualquier nivel y altura de ESPEJO de cristal flotado  natural de 6 mm de espesor de 2.30 m de largo x 1.20 m de alto, incluye  sujeción con perfil de aluminio MARCO 2" LIGERO línea baño de lujo anodizado natural.</t>
  </si>
  <si>
    <t>Suministro y colocación a cualquier nivel y altura de ESCALERA MARINA de 0.45 m de ancho y peldaños a cada 0.35 m centro a centro elaborada a base de tubo negro de 1" (25 mm) cédula 30, incluye soldadura, primer anticorrosivo y todo lo necesario para su fijación.</t>
  </si>
  <si>
    <t>Suministro y colocación a cualquier nivel de PUERTA de HERRERÍA de 1.20 m de ancho por 3.00 m de alto elaborada a base de bastidor con perfil tubular cuadrado No. 107 C-150 de 38 x 38 mm calibre 18, perfil tubular rectangular No. 172 R-400 de 100 x 38 mm calibre 18 y cubierta de lámina negra lisa calibre 18, incluye rolado de boquillas, nivelación, plomeo, cortes, soldadura, desperdicios,  marco con perfil tubular M-225, relleno de poliestireno expandido, mirilla de 0.90 x 0.15 m, antepecho de 1.20 de largo por 0.60 m de alto, cerradura marca TESA modelo EIFEL, base de primer anticorrosivo CROMO mate y todo lo necesario para su fijación.</t>
  </si>
  <si>
    <t>Suministro y colocación a cualquier nivel de PUERTA de HERRERÍA de 0.70 m de ancho por 3.00 m de alto elaborada a base de bastidor con perfil tubular cuadrado No. 107 C-150 de 38 x 38 mm calibre 18, perfil tubular rectangular No. 172 R-400 de 100 x 38 mm calibre 18 y cubierta de lámina negra lisa calibre 18, incluye rolado de boquillas, nivelación, plomeo, cortes, soldadura, desperdicios,  marco con perfil tubular M-225, relleno de poliestireno expandido, mirilla de 0.90 x 0.15 m, antepecho de 1.20 de largo por 0.60 m de alto, cerradura marca TESA modelo EIFEL, base de primer anticorrosivo CROMO mate y todo lo necesario para su fijación.</t>
  </si>
  <si>
    <t>Suministro y colocación a cualquier nivel de PUERTA de HERRERÍA de 0.90 m de ancho por 1.45 m de alto elaborada a base de bastidor con perfil tubular cuadrado No. 107 C-150 de 38 x 38 mm calibre 18, perfil tubular rectangular No. 172 R-400 de 100 x 38 mm calibre 18 y cubierta de lámina negra lisa calibre 18, incluye rolado de boquillas, nivelación, plomeo, cortes, soldadura, desperdicios,  marco con perfil tubular M-225, relleno de poliestireno expandido, cerradura marca TESA modelo EIFEL, base de primer anticorrosivo CROMO mate y todo lo necesario para su fijación.</t>
  </si>
  <si>
    <t>Suministro y colocación a cualquier nivel y altura de TAPAJUNTAS elaborado a base de LÁMINA DE ACERO INOXIDABLE tipo T-304 acabado pulido calibre 14, incluye trazo, cortes, ajustes, desperdicio, avellado para colocación de tornillos, taquetes expansivos, biselado y todo lo necesario para su fijación.</t>
  </si>
  <si>
    <t>LIMPIEZA de TERRENO, incluye deshierbe y retiro del  material producto del mismo.</t>
  </si>
  <si>
    <t>Suministro y colocación de ACERO de REFUERZO del No. 4 (1/2") de diámetro fy= 4,200 kg/cm2 en CIMENTACIÓN, incluye habilitado, armado, ganchos, dobleces, traslapes, silletas, desperdicio, alambre recocido, fletes y acarreo.</t>
  </si>
  <si>
    <t>CADENA o CASTILLO de concreto f'c= 200 kg/cm2 de 15 x 30 cm armado con 4 varillas del No. 3 (3/8") y estribos del No. 2 (1/4")  a cada 15 cm, incluye cimbra común, ganchos, traslapes, anclajes y cruces de varilla y fabricación, vaciado, acarreo y picado de concreto.</t>
  </si>
  <si>
    <t>CONSTRUCCIÓN de ESCALÓN de concreto f'c= 200 kg/cm2  de 17 cm de peralte y 30 cm de huella, armado con varilla del No. 3 (3/8") y estribos del No. 2 (1/4") a cada 15 cm colado en el lugar, incluye trazo, cimbra aparente y fabricación, acarreo, colado, vibrado y curado de concreto.</t>
  </si>
  <si>
    <t>Suministro y colocación de TIERRA POLVILLA para jardines, incluye acarreos a cualquier distancia, tendido y preparado para recibir pasto.</t>
  </si>
  <si>
    <t>Suministro y colocación de PASTO en ROLLO  tipo WASHINGTON sobre superficies planas, incluye acarreos a cualquier distancia.</t>
  </si>
  <si>
    <t>Suministro y relleno con material inerte GRAVA TRITURADA de 3/4" (19 mm), compactado con pisón mecánico (bailarina) en capas de 20 cm de espesor, incluye traspaleo, extendido y acarreo a una distancia de 20 m (Medido compacto)</t>
  </si>
  <si>
    <t>Suministro y tendido a cualquier altura y nivel de TUBO de P.V.C. SANITARIO de 6" (150 mm) de NORMA NMX-E-199/1, incluye mano de obra, ranuras, fijación y  colganteo de tubo a losa con abrazadera tipo pera donde se requiera  y pruebas.</t>
  </si>
  <si>
    <t>Suministro y colocación a cualquier altura y nivel de  CODO de P.V.C. SANITARIO de 90° x 150 mm (6") de diámetro CEMENTAR, incluye mano de obra, ranuras, fijación de la pieza donde se requiera y pruebas.</t>
  </si>
  <si>
    <t>Suministro y colocación a cualquier altura y nivel de TAPÓN DE INSERCIÓN de P.V.C. SANITARIO de 6" (150 mm), incluye mano de obra, lubricante, fijación de la pieza donde se requiera y pruebas.</t>
  </si>
  <si>
    <t>Suministro y colocación a cualquier altura y nivel de TEE SENCILLA de P.V.C. SANITARIO de 6" x 6" (150 x 150mm) CEMENTAR, incluye mano de obra, ranuras, fijación de la pieza donde se requiera y pruebas.</t>
  </si>
  <si>
    <t>Suministro y colocación a cualquier altura y nivel de TAPÓN DE INSERCIÓN de P.V.C. SANITARIO de 4" (100 mm), incluye mano de obra, lubricante, fijación de la pieza donde se requiera y pruebas.</t>
  </si>
  <si>
    <t>Suministro y colocación a cualquier altura y nivel de TEE SENCILLA de P.V.C. SANITARIO de 4" x 4" (100 x 100mm) CEMENTAR, incluye mano de obra, ranuras, fijación de la pieza donde se requiera y pruebas.</t>
  </si>
  <si>
    <t>TRAZO y NIVELACIÓN de terreno con TRANSITO y nivel. (área de edificios)</t>
  </si>
  <si>
    <t>Suministro y colocación de ACERO de REFUERZO del No. 2 (1/4") de diámetro fy= 2,530 kg/cm2 en CIMENTACIÓN, incluye  habilitado, armado, ganchos, dobleces,  traslapes,  silletas, desperdicio, alambre recocido, fletes y acarreo.</t>
  </si>
  <si>
    <t>CIMBRA y descimbra en DADOS y CONTRATRABES de CIMENTACIÓN acabado común con duela de madera de pino de 2a. y obra falsa de madera de pino de 3a., medida por superficie de contacto, incluye materiales, mano de obra, habilitado, nivelado, desmoldante (no aceite quemado), desperdicios y cambio a la siguiente posición.</t>
  </si>
  <si>
    <t>CADENA o CASTILLO de concreto f'c= 200 kg/cm2 de 20 x 40 cm armado con 6 varillas del No. 3 (3/8") y estribos No. 2 (1/4") a cada 20 cm, incluye cimbra común, ganchos, traslapes, anclajes y cruces de varilla y fabricación, vaciado y picado de concreto.</t>
  </si>
  <si>
    <t>Suministro y aplicación a cualquier altura y nivel de PINTURA de ESMALTE ALQUIDÁLICO a dos manos trabajo terminado con pistola y compresor sobre REJA DE TUBO NEGRO, incluye solvente adelgazador,  preparación y lijado de la superficie, andamios y todo lo necesario para la protección y limpieza del área de trabajo.</t>
  </si>
  <si>
    <t>Suministro, colocación y montaje de PUERTA METÁLICA de 7.80 m de largo x 3.00 m de alto, en dos hojas, elaborada a base de TUBO de FIERRO NEGRO de 3" de diámetro cédula 30 a cada 0.15 m de separación centro a centro y dos atiezadores longitudinales cortados con pantógrafo (uno en la parte superior  y otro en la  inferior con placa de 1/2" de espesor x 11.5 cm de ancho),  incluye tapa superior de tubos con lámina negra calibre 16, equipo, nivelación, plomeo,  aplicación primer anticorrosivo, placas de sujeción, postes laterales con tubo de fierro negro de 6" cédula 40, pasadores, limpieza y protección del área de trabajo y  todo lo necesario para su fijación.</t>
  </si>
  <si>
    <t>Suministro, colocación y montaje de PUERTA METÁLICA de 3.70 m de largo x 3.00 m de alto, en dos hojas, elaborada a base de TUBO de FIERRO NEGRO de 3" de diámetro cédula 30 a cada 0.15 m de separación centro a centro y dos atiezadores longitudinales cortados con pantógrafo (uno en la parte superior  y otro en la  inferior con placa de 1/2" de espesor x 11.5 cm de ancho),  incluye tapa superior de tubos con lámina negra calibre 16, equipo, nivelación, plomeo,  aplicación primer anticorrosivo, placas de sujeción, postes laterales con tubo de fierro negro de 6" cédula 40, pasadores, limpieza y protección del área de trabajo y  todo lo necesario para su fijación.</t>
  </si>
  <si>
    <t>CADENA o CASTILLO de concreto f'c= 200 kg/cm2 de 20 x 20 cm armado con 4 varillas del No. 3 (3/8") y estribos No. 2 (1/4") a cada 20 cm, incluye cimbra común, ganchos, traslapes, anclajes y cruces de varilla y fabricación, vaciado y picado de concreto.</t>
  </si>
  <si>
    <t>CADENA o CASTILLO de concreto f'c= 200 kg/cm2 de 20 x 60 cm armado con 6 varillas del No. 3 (3/8") y estribos No. 2 (1/4") a cada 20 cm, incluye cimbra común, ganchos, traslapes, anclajes y cruces de varilla y fabricación, vaciado y picado de concreto.</t>
  </si>
  <si>
    <t>Suministro y colocación a cualquier nivel y altura de REJA tipo DEACERO calibre 6 de 2.50 m de altura libres color VERDE, EMPOTRADA a CADENA 0.60 m, incluye trazo, nivelación, plomeo, postes, abrazaderas, tapas plástica, bayonetas y todo los accesorios y tornillos necesario para su fijación.</t>
  </si>
  <si>
    <t>CONSTRUCCIÓN de MESA de 0.60 m de ancho y 10 cm de espesor, elaborada a base de concreto f'c= 200 kg/cm2  y armada con varilla del No. 3 (3/8") a cada 20 cm ambos sentidos, incluye faldón de concreto de 10 cm de espesor x 30 cm de alto, cimbra común, elaboración, acarreo, colado y curado de concreto, vano para LAVABOS TIPO OVALYN o TARJA, pasos para  instalaciones y descimbrado.</t>
  </si>
  <si>
    <t>Suministro y colocación a cualquier nivel y altura de PUERTA tipo P-05 de 2.80 m de alto x 1.00 m de largo elaborada a base de perfiles de aluminio línea 1.750", anodizado natural y tambor a base de DUELA LISA A 2 CARAS anodizado natural de 4.92", incluye cierrapuertas para un peso de 45 kg tipo TOP JAMB, pivote centrado o descentrado, tope para puerta, chapa marca PHILLIPS modelo 3055, contramarco con perfiles de aluminio línea 3", antepecho de 1.00 m de largo x 0.60 m de alto, sellado con silicón grado arquitectónico y todo lo necesario para su fijación.</t>
  </si>
  <si>
    <t>Suministro y colocación de JUNTA de muro con columna o trabe con placa de POLIESTIRENO expandido de 25 mm de espesor por 15 cm de  ancho, Incluye aplicación en junta de sellador a base de sellador de poliuretano para evitar filtraciones.</t>
  </si>
  <si>
    <t>REPELLADO a plomo y regla metálica con mortero cemento-arena  1:3, de 2 cm de espesor promedio a cualquier nivel y altura, incluye boquillas y elevación de materiales.</t>
  </si>
  <si>
    <t>Elaboró</t>
  </si>
  <si>
    <t>Suministro y colocación a cualquier nivel y altura de TUBO CONDUIT de P.V.C. tipo LIGERO de 1/2" (13 mm) de diámetro, incluye guía de alambre galvanizado calibre 14, fijación de tubería y ranuras donde se requiera, desperdicios y todo lo necesario para su correcto funcionamiento.</t>
  </si>
  <si>
    <t>Suministro y colocación a cualquier nivel y altura de VARILLA ROSCADA COMERCIAL de 3/8" de acero galvanizado electrolíticamente (EN INSTALACIONES ELÉCTRICAS Y VOZ Y DATOS), incluye cortes, desperdicios, ajustes y plomeos.</t>
  </si>
  <si>
    <t>Suministro y colocación a cualquier nivel y altura de LUMINARIA de CORTESÍA para SOBREPONER de 126 mm de diámetro, línea SW de 1.6 watts 100-240 volts, 4500 K, modelo SW 10 marca MAGG, clave L7001-120, incluye pruebas, lámparas y todo lo necesario para su fijación.</t>
  </si>
  <si>
    <t>VIII.- Espacios de usos múltiples</t>
  </si>
  <si>
    <t>2.- TODOS LOS CONCEPTOS INCLUIDOS EN EL PRESENTE CATÁLOGO SON, POR UNIDAD DE CONCEPTO DE TRABAJO TERMINADO (U.C.T.T.), POR LO QUE DEBEN DE INCLUIR: SUMINISTRO DE MATERIALES, MANO DE OBRA, COLOCACIONES, HERRAMIENTA, EQUIPO, CARGA, DESCARGA, ACARREOS Y TODO LO NECESARIO PARA LA EJECUCIÓN DEL CONCEPTO.</t>
  </si>
  <si>
    <t>4.-TODOS LOS CONCEPTOS DE APLANADOS INCLUYEN LAS BOQUILLAS EN VENTANAS,  PUERTAS, CUALQUIER VANO QUE SE HAYA VERIFICADO EN LA VISITA DE INSPECCIÓN  FÍSICA DE LA OBRA.</t>
  </si>
  <si>
    <t>5.-LAS INSTALACIONES ELÉCTRICAS E HIDRÁULICAS  INCLUIDAS  EN EL PRESENTE CATÁLOGO INCLUYEN: LAS PRUEBAS NECESARIAS Y PARA FINES DE PAGO  SE CONSIDERA A LÍNEA DE PROYECTO.</t>
  </si>
  <si>
    <t>6.- EL CONTRATISTA DEBERÁ CONTRATAR AL LABORATORIO AUTORIZADO QUE CONSIDERE CONVENIENTE Y EMITIRÁ  LOS REPORTES DE CONTROL CORRESPONDIENTES.</t>
  </si>
  <si>
    <t>7.- LOS MATERIALES Y LOS PROCEDIMIENTOS CONSTRUCTIVOS UTILIZADOS PARA LA REALIZACIÓN DE LOS CONCEPTOS  QUE INTEGRAN ESTA OBRA, SERÁN LOS INDICADOS EN LAS NORMAS  Y REGLAMENTO DE CONSTRUCCIÓN DEL GOBIERNO DEL DISTRITO FEDERAL.</t>
  </si>
  <si>
    <t>9.- EL INSTITUTO NACIONAL DE INFRAESTRUCTURA FÍSICA EDUCATIVA, SE RESERVA EL DERECHO DE VARIAR LAS CANTIDADES DE OBRAS POR EJECUTAR  Y LAS CANTIDADES DE OBRA QUE CONTIENE ESTE CATÁLOGO.</t>
  </si>
  <si>
    <t>INSTITUTO DE LA INFRAESTRUCTURA FÍSICA EDUCATIVA DEL ESTADO DE MICHOACÁN DE OCAMPO</t>
  </si>
  <si>
    <t>MICHOACÁN</t>
  </si>
  <si>
    <t xml:space="preserve">   TANGANCÍCUARO</t>
  </si>
  <si>
    <t>TARÍMBARO/TANGANCÍCUARO</t>
  </si>
  <si>
    <t>16MSU0014T</t>
  </si>
  <si>
    <t>U.M.S.N.H./ IIAF /FACULTAD DE MEDICINA-EXTENSIÓN ZAMORA</t>
  </si>
  <si>
    <t>m</t>
  </si>
  <si>
    <t>PULIDO de SUPERFICIES de concreto aparente en COLUMNAS, MUROS y/o TRABES a cualquier altura y nivel con pasta cemento gris-compuesto liquido blanco de resinas estireno-acrílicas en dispersión para concreto nuevo-viejo en proporción 1:1 con agua, incluye rebabeo y retiro de membrana de curado, resanado, lijado de la superficie y aplicación en sustrato de compuesto liquido blanco de resinas estireno-acrílicas en dispersión para concreto nuevo-viejo en proporción 1:2 con agua.</t>
  </si>
  <si>
    <t>CONSTRUCCIÓN de REPISÓN SOBRE PRETIL de 0.20 x 0.30 x 0.07 m en corona de pretiles a cualquier nivel y altura, elaborado a base de concreto f'c=150 kg/cm2 y armado con varilla del No. 3 (3/8") y estribos del No. 2 (1/4") a cada 20 cm, Incluye cimbrado aparente con compuesto líquido a base de derivados parafínicos para evitar adherencia entre el concreto y su cimbra, chaflanes, aplanado fino integral y elaboración, acarreo y vaciado de concreto y descimbrado.</t>
  </si>
  <si>
    <t>Construcción de CUBO para TINACO de 1.80 x 1.80 x 2.20 m en azotea, incluye muros  de tabique de barro rojo recocido de  14 cm de espesor asentado con mezcla mortero envasado-arena 1:3 ,cadenas y  castillos de concreto f´c=200 kg/cm2  de sección de 15x15 cm armados con 4 varillas del No 3  (3/8") fy=4,200 kg/cm2 y estribos del No. 2 (1/4") fy=2,530 kg/cm2 a cada 20 cm, losa de concreto f´c=200 kg/cm2 de 10 cm de espesor armada con varillas del No 3 (3/8") a cada 20 cm en ambos sentidos, repellado con  mezcla mortero envasado-arena 1:3 de 2 cm de espesor promedio y aplanado fino con mezcla cemento-arena 1:4,  boquillas, cimbra común con compuesto liquido a base de derivados parafínicos para evitar adherencia entre el concreto y su cimbra y descimbrado.</t>
  </si>
  <si>
    <t>Suministro y aplicación de SELLADOR elástico de POLIURETANO en juntas de 6 x 5 mm promedio para evitar filtraciones, incluye limpieza de la superficie.</t>
  </si>
  <si>
    <t>Suministro y colocación de LAMBRÍN de TABLAROCA SIN RELLENO ACÚSTICO 13-63 a cualquier altura y nivel, con canal de amarre de lámina galvanizada calibre 26 de 63.5 mm, bastidor a base de postes metálicos galvanizados calibre 26 de 63.5 mm a cada 61 cm, 1 placa de tablaroca de 13 mm, incluye desperdicios, boquillas, tornillería autorroscante de 26.4 mm y calafateado con perfacinta, pasta redimix y relleno con aislante acústico semirígido compuesto por fibras minerales de roca de alta calidad, resistentes a altas temperaturas y aglutinadas con resina termofija.</t>
  </si>
  <si>
    <t>Suministro y colocación de FALSO PLAFÓN LISO de TABLAROCA con suspensión oculta a cualquier altura y nivel, colganteado del lecho bajo de la losa con anclaje HILTI y alambre galvanizado calibre 14, incluye canal listón, ángulo de amarre, canaleta de carga y acabado en las uniones con perfacinta y redimix.</t>
  </si>
  <si>
    <t>Suministro y colocación de FALSO PLAFÓN LISO de TABLAROCA tipo ANTI-MOHO (RESISTENTE AL AGUA) con suspensión oculta a cualquier altura y nivel, colganteado del lecho bajo de la losa con anclaje HILTI y alambre galvanizado calibre 14, incluye canal listón, ángulo de amarre, canaleta de carga y acabado en las uniones con perfacinta y redimix.</t>
  </si>
  <si>
    <t>Suministro e instalación a cualquier nivel y altura de PANEL METÁLICO de 1.5" para cubiertas tipo sandwich inyectado en línea continua con poliuretano expandido de alta densidad (40 Kg/m3) y ambas caras en lámina de acero galvanizada prepintada, Incluye tapajuntas, tapagoteros, cortes, traslapes, desperdicios, mano de obra, pijas autotaladrantes con arandelas plásticas, sellador de poliuretano de secado rápido, sellado permanente flexible en espuma expuesta a la humedad, remates y todo lo necesario para su fijación.</t>
  </si>
  <si>
    <t>Suministro, habilitado y colocación de CANALÓN para desalojo de agua pluvial de 0.90 m de desarrollo, elaborado a base de lámina pintro calibre 24, Incluye  forjado de lamina, ranura sobre muro de mampostería para empotre de contrarremate, calafateo con sellador de poliuretano de secado rápido,  perforaciones en canalón para colocación de coladeras, casquillos y todo lo necesario para su fijación.</t>
  </si>
  <si>
    <t>Suministro, habilitado y colocación de BOTAGUAS perimetral de 0.30 m de desarrollo, elaborado a base de lámina lisa pintro calibre 24, Incluye contrarremate de lámina lisa pintro calibre 24, calafateo y sellado con sellador de poliuretano de secado rápido,  ranura sobre muro para empotre de contrarremate y todo lo necesario para su fijación.</t>
  </si>
  <si>
    <t>Suministro y colocación a cualquier nivel y altura de CONECTOR CONDUIT P.V.C. LIGERO de 1/2" (13 mm) de diámetro, incluye fijación de la pieza, ranuras donde se requiera y desperdicios.</t>
  </si>
  <si>
    <t>Suministro y colocación a cualquier nivel y altura de LUMINARIA LED de 151 mm de diámetro serie LUNA SSD modelo LUNA 9 marca MAGG de 9.5 watts en color blanco ATENUABLE, 127 Volts, 6000 K,  clave L5071-130, incluye pruebas, lámparas y todo lo necesario para su fijación.</t>
  </si>
  <si>
    <t>Suministro y colocación a cualquier nivel y altura de TUBO CONDUIT de P.V.C. tipo LIGERO de 3/4" (19 mm) de diámetro, incluye guía de alambre galvanizado calibre 14, fijación de tubería y ranuras donde se requiera, desperdicios, pasos y todo lo necesario para su correcto funcionamiento.</t>
  </si>
  <si>
    <t>Suministro y colocación a cualquier nivel y altura de CONECTOR CONDUIT P.V.C. LIGERO de 3/4" (19 mm) de diámetro, incluye fijación de la pieza, ranuras donde se requiera y desperdicios.</t>
  </si>
  <si>
    <t>Suministro y colocación a cualquier nivel y altura de COPLE CONDUIT P.V.C. LIGERO de 3/4" (19 mm) de diámetro, incluye fijación de la pieza, ranuras donde se requiera y desperdicios.</t>
  </si>
  <si>
    <t>Suministro y colocación a cualquier nivel y altura de LAMBRÍN de AZULEJO de 20 X 30 cm marca INTERCERAMIC calidad PRIMERA, modelo DESERT color según muestra  aprobada, asentado con  pegazulejo  y  junteado  con lechada de cemento blanco, incluye remates, emboquillados con chaflán de media caña de plástico, cortes y desperdicio.</t>
  </si>
  <si>
    <t>E22-PINTVI01</t>
  </si>
  <si>
    <t>Suministro y aplicación a dos manos de PINTURA 100% ACRÍLICA mate para interiores o exteriores (5 años), trabajo terminado sobre muros, columnas y plafones, a cualquier altura y nivel, incluye sellador reforzado, rebabeo, resanes, limpieza de la superficie, boquillas y el equipo necesario.</t>
  </si>
  <si>
    <t>Suministro y colocación a cualquier nivel y altura de CANCELERÍA de ALUMINIO anodizado natural líneas 2", 3" y 1.750" en VENTANAS CORREDIZAS O CELOSÍA DE 2", VENTANAS DE PROYECCIÓN y CANCELES INTERIORES Y EXTERIORES, incluye cristal claro de 6 mm de espesor, ESMERILADO (NO VINIL), chapas, herrajes, jaladeras, sellado con sellador acrílico y todo lo necesario para su fijación.</t>
  </si>
  <si>
    <t>Suministro y colocación a cualquier nivel y altura de TORRETA ELÉCTRICA DOBLE de acero inoxidable T-304 cal. 20 con dos contactos duplex polarizados de acero inoxidable, incluye: ranurado, materiales, mano de obra, herramienta y equipo.</t>
  </si>
  <si>
    <t>Suministro y colocación a cualquier nivel de TARJA de ACERO INOXIDABLE de una tarja y un escurridor de 1.01 x 0.54 m marca EB TÉCNICA MEXICANA modelo  C-201N o C-201N, incluye cespool de P.V.C. con contra, mezcladora para fregadero de 8'' de cuello corto con cubierta y manerales, cartucho cerámico 1/4 de vuelta, alimentador para  fregador de 1/2" x  40 cm de largo, llaves angulares, sellado con silicón antibacterial y todo lo necesario para su fijación.</t>
  </si>
  <si>
    <t>Suministro y colocación de ACERO de REFUERZO del No. 3 (3/8") de diámetro fy= 4,200 kg/cm2 en ESTRUCTURA, incluye habilitado, armado, ganchos, dobleces, traslapes, silletas, desperdicio, alambre recocido, fletes y acarreo.</t>
  </si>
  <si>
    <t>CIMBRA de madera de triplay de pino de 16 mm y obra  falsa de madera de pino de 3a.,  ACABADO APARENTE  en LOSAS medida por superficie de contacto a cualquier altura y nivel, incluye materiales, mano de obra, habilitado, desperdicio, nivelado, plomeo, compuesto liquido a base de derivados parafinicos para evitar adherencia entre el concreto y su cimbra, chaflanes y cambio a la siguiente posición. (Máximo 4 usos)</t>
  </si>
  <si>
    <t>Suministro y colocación a cualquier nivel y altura de CONDULET RECTANGULAR serie FS para tubo de 1" (25 mm) catálogo FS-3 DBR marca CROUSE-HINDS , incluye fijación de la pieza y ranuras donde se requiera, desperdicios y todo lo necesario para su correcto funcionamiento.</t>
  </si>
  <si>
    <t>Suministro y colocación a cualquier nivel y altura de TUBO CONDUIT de P.V.C. tipo PESADO de 1" (25 mm) de diámetro, incluye guia de alambre galvanizado calibre 14, pegamento, fijación de tubería y ranuras donde se requiera, desperdicios, pasos  y todo lo necesario para su correcto funcionamiento.</t>
  </si>
  <si>
    <t>Suministro y colocación a cualquier nivel y altura de TUBO LICUATITE de 50 mm (2"), incluye guia de alambre galvanizado calibre 14, fijación de tubería y ranuras donde se requiera, desperdicios y todo lo necesario para su correcto funcionamiento.</t>
  </si>
  <si>
    <t>Suministro y tendido de TUBO de COBRE RÍGIDO tipo "L" de 19 mm (3/4") a cualquier nivel y altura, incluye mano de obra, ranuras, fijación de tubo, pasos y pruebas.</t>
  </si>
  <si>
    <t>Suministro y colocación a cualquier nivel y altura de TAPA METÁLICA para registro en azotea de 1.14 x 0.87 m elaborada a base de ángulo de 1 1/4" x 1/8" en marco y ángulo 1" x 1/8" en contramarco y lamina negra calibre 18 en cubierta.</t>
  </si>
  <si>
    <t>CONCRETO PREMEZCLADO f'c= 250 kg/cm2 RESISTENCIA NORMAL, en CIMENTACIÓN, tamaño máximo del agregado 19 mm (3/4"), revenimiento de 10 a 12 cm, incluye materiales, mano de obra, bombeo, vibrado, membrana de curado, emulsión acuosa de copolimeros como adhesivo en juntas frías entre concreto viejo y nuevo, equipo y la herramienta necesaria.</t>
  </si>
  <si>
    <t>CIMBRA de madera de triplay de pino de 16 mm y obra  falsa de madera de pino de 3a., ACABADO APARENTE en MUROS Y COLUMNAS medida por superficie de contacto a cualquier altura y nivel, incluye materiales, mano de obra, habilitado, desperdicio, nivelado, plomeo, descimbrado, compuesto liquido a base de derivados parafinicos para evitar adherencia entre el concreto y su cimbra, chaflanes, frentes y cambio a la siguiente posición. (Máximo 4 usos)</t>
  </si>
  <si>
    <t>RELLENO y ACOMODO con pisón mecánico (bailarina) en capas de 20 cm utilizando  material de banco (FILTRO), incluye agua,  traspaleo, extendido y acarreo a una distancia de 20.00 m. (Medido compacto)</t>
  </si>
  <si>
    <t>Fabricación de POZO DE ABSORCIÓN con dimensiones exteriores de 1.50 m de diámetro en su base y con una altura aproximada en su desarrollo de 2.60 m, considerándose para su desplante una altura mínima de 1.50 m a partir del nivel de arrastre del tubo en 6" (150 mm) con llegada de las aguas tratadas de la fosa séptica. Elaborado a base de muros de tabique de barro rojo recocido con espesores según requerido en 14 y 28 cm, asentados con mezcla mortero envasado-arena 1:3 y muro tipo celosía con hiladas alternadas y juntas a tope o abiertas. Incluye los suministros y colocaciones de: PLANTILLA para desplante y REVESTIMIENTO EXTERIOR en talud (CONO) con un espesor promedio de 15 cm elaborados con concreto simple hecho en obra f'c= 100 kg/cm2 con acabado fino, BROCAL TAPA de concreto prefabricado de 60 cm de diámetro, protección exterior con METAL DESPLEGADO, acarreo en carretilla dentro de la obra a 1a estación (20.0 m), andamios para trabajos y elevaciones de materiales, materiales, mano de obra, equipo y herramienta necesaria para su correcta fabricación.</t>
  </si>
  <si>
    <t>Suministro y colocación a cualquier altura y nivel de REDUCCIÓN EXCÉNTRICA BUSHING de P.V.C. SANITARIO de 6" (150 mm) a 4" (100 mm) CEMENTAR, incluye mano de obra, ranuras, fijación de la pieza donde se requiera y pruebas.</t>
  </si>
  <si>
    <t>Suministro y colocación de REJA METÁLICA de 3.00 m de altura  elaborada a base de TUBO de FIERRO NEGRO de 3" de diámetro cédula 30  a cada 0.15 m de separación centro a centro, incluye equipo, anclaje de tubos a contratrabe de 40 cm de alto, solera base de 4" x 1/4", cortes, tapa superior de tubos con lamina negra calibre 16, habilitado, soldadura, trazo, nivelación, plomeo, colocación y liberación de guias, acarreos, limpieza y protección del área de trabajo, montajes y aplicación de primer anticorrosivo.</t>
  </si>
  <si>
    <t>1.- LOS PRECIOS UNITARIOS DEBERÁN CONTEMPLAR LA ZONA ECONÓMICA EN ADQUISICIÓN DE MATERIALES, MANO DE OBRA; ASÍ MISMO, LAS CONDICIONES DE LOS LUGARES DE ACCESO PARA EL ABASTECIMIENTO DE LOS MISMOS.</t>
  </si>
  <si>
    <t>8.- CUALQUIER SIMILAR A LOS PRODUCTOS O SERVICIOS AQUÍ SEÑALADOS DEBERÁN CUMPLIR  INDISCUTIBLEMENTE CON LA MISMA CALIDAD Y GARANTÍA DE ÉSTOS.</t>
  </si>
  <si>
    <t>Suministro y colocación a cualquier nivel de PUERTA de HERRERÍA de 1.20 m de ancho por 2.80 m de alto elaborada a base de bastidor con perfil tubular cuadrado No. 107 C-150 de 38 x 38 mm calibre 16, perfil tubular rectangular No. 172 R-400 de 100 x 38 mm calibre 18 y cubierta de lámina negra lisa calibre 18, incluye antepecho de 0.58 m de alto por 1.20 m de largo, barra antipánico acero inoxidable tipo universal con cilindro y pasadores para puerta doble, sellado con silicón grado arquitectónico, rolado en boquillas, nivelación, plomeo, cortes, soldadura, desperdicios,  marco con perfil tubular M-225, relleno de poliestireno expandido , jaladeras de redondo de 3/4" de 30 cm de longitud, base de primer anticorrosivo y todo lo necesario para su fijación.</t>
  </si>
  <si>
    <t>Suministro y aplicación de RECUBRIMIENTO EPÓXIDO TERMOFIJO de DOS COMPONENTES, incluye saturado de superficie con abundante agua, apertura de poro con acido muriático diluido en agua en proporción 1:3, cepillado y enjuagado con agua.</t>
  </si>
  <si>
    <t>Suministro y colocación a cualquier nivel de FREGADERO de ACERO INOXIDABLE de DOS TARJAS marca TEKA modelo 840.560 2C (33.22) 6"/7", incluye cespool de reforzado con contra, empaque de bastón, sellado con silicón antibacterial y todo lo necesario para su fijación.</t>
  </si>
  <si>
    <t>E14-PITÓN</t>
  </si>
  <si>
    <t>Suministro y colocación a cualquier nivel de LLAVE PUNTA de PITÓN INDIVIDUAL modelo L4200-131WSA marca WaterSaver, incluye llave angular, manguera alimentador de 3/8", sellado, pruebas y todo lo necesario para su fijación.</t>
  </si>
  <si>
    <t>Suministro y colocación de MURO de TABLAROCA CON RELLENO ACÚSTICO 13-63-13 a cualquier altura y nivel, con canal de amarre de lámina galvanizada calibre 26 de 63.5 mm, bastidor a base de postes metálicos galvanizados calibre 26 de 63.5 mm a cada 61 cm, 2 placas de tablaroca de 13 mm, incluye boquillas, colocación de canes de barrote de madera de pino de 3a. en marcos de puertas y ventanas, tornillería autorroscante de 26.4 mm y calafateado con perfacinta, pasta redimix y relleno con aislante acústico semirigído compuesto por fibras minerales de roca de alta calidad, resistentes a altas temperaturas y aglutinadas con resina termofija.</t>
  </si>
  <si>
    <t>Suministro y colocación a cualquier nivel y altura de PUNTA POL LARGA de 10 cm con rosca de 1/4".</t>
  </si>
  <si>
    <t>Suministro y colocación a cualquier nivel y altura de TUERCA UNIÓN COBRE interior a cobre interior de 3/4" (19 mm) figura 733 en instalación de GAS o AIRE COMPRIMIDO, incluye mano de obra, ranuras, fijación de la pieza donde se requiera, soldadura, pasta fundente, lija y pruebas.</t>
  </si>
  <si>
    <t>TRAZO y NIVELACIÓN de OBRAS EXTERIORES, considerando: plazas, andadores, arriates y jardinería incluye equipo de topografía y materiales para señalamiento.</t>
  </si>
  <si>
    <t>Número de licitación interna y COMPRANET: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</si>
</sst>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20" x14ac:knownFonts="1">
    <font>
      <sz val="11"/>
      <color theme="1"/>
      <name val="Calibri"/>
      <family val="2"/>
      <scheme val="minor"/>
    </font>
    <font>
      <sz val="10"/>
      <name val="Arial"/>
      <family val="2"/>
    </font>
    <font>
      <b/>
      <sz val="10"/>
      <name val="Arial"/>
      <family val="2"/>
    </font>
    <font>
      <b/>
      <sz val="14"/>
      <name val="Arial"/>
      <family val="2"/>
    </font>
    <font>
      <b/>
      <sz val="11"/>
      <name val="Arial"/>
      <family val="2"/>
    </font>
    <font>
      <b/>
      <u/>
      <sz val="14"/>
      <name val="Arial"/>
      <family val="2"/>
    </font>
    <font>
      <b/>
      <sz val="12"/>
      <name val="Arial"/>
      <family val="2"/>
    </font>
    <font>
      <b/>
      <sz val="9"/>
      <name val="Arial"/>
      <family val="2"/>
    </font>
    <font>
      <sz val="9"/>
      <name val="Arial"/>
      <family val="2"/>
    </font>
    <font>
      <b/>
      <sz val="11"/>
      <color indexed="8"/>
      <name val="Calibri"/>
      <family val="2"/>
    </font>
    <font>
      <sz val="11"/>
      <color indexed="8"/>
      <name val="Calibri"/>
      <family val="2"/>
    </font>
    <font>
      <sz val="11"/>
      <color indexed="9"/>
      <name val="Calibri"/>
      <family val="2"/>
    </font>
    <font>
      <sz val="10"/>
      <name val="Arial"/>
      <family val="2"/>
    </font>
    <font>
      <b/>
      <sz val="18"/>
      <color indexed="62"/>
      <name val="Cambria"/>
      <family val="2"/>
    </font>
    <font>
      <sz val="14"/>
      <name val="Arial"/>
      <family val="2"/>
    </font>
    <font>
      <b/>
      <i/>
      <sz val="9"/>
      <color theme="0" tint="-0.34998626667073579"/>
      <name val="Arial"/>
      <family val="2"/>
    </font>
    <font>
      <sz val="11"/>
      <color theme="1"/>
      <name val="Calibri"/>
      <family val="2"/>
      <scheme val="minor"/>
    </font>
    <font>
      <sz val="12"/>
      <name val="Arial"/>
      <family val="2"/>
    </font>
    <font>
      <b/>
      <sz val="11"/>
      <color theme="1"/>
      <name val="Calibri"/>
      <family val="2"/>
      <scheme val="minor"/>
    </font>
    <font>
      <b/>
      <sz val="12"/>
      <color theme="1"/>
      <name val="Arial"/>
      <family val="2"/>
    </font>
  </fonts>
  <fills count="15">
    <fill>
      <patternFill patternType="none"/>
    </fill>
    <fill>
      <patternFill patternType="gray125"/>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22"/>
        <bgColor indexed="64"/>
      </patternFill>
    </fill>
    <fill>
      <patternFill patternType="solid">
        <fgColor theme="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s>
  <cellStyleXfs count="37">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1" fillId="9"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1" fillId="8"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1" fillId="8" borderId="0" applyNumberFormat="0" applyBorder="0" applyAlignment="0" applyProtection="0"/>
    <xf numFmtId="0" fontId="10" fillId="11"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0" fillId="7" borderId="0" applyNumberFormat="0" applyBorder="0" applyAlignment="0" applyProtection="0"/>
    <xf numFmtId="0" fontId="10" fillId="12" borderId="0" applyNumberFormat="0" applyBorder="0" applyAlignment="0" applyProtection="0"/>
    <xf numFmtId="0" fontId="11" fillId="12" borderId="0" applyNumberFormat="0" applyBorder="0" applyAlignment="0" applyProtection="0"/>
    <xf numFmtId="164" fontId="1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3" fillId="0" borderId="0" applyNumberFormat="0" applyFill="0" applyBorder="0" applyAlignment="0" applyProtection="0"/>
    <xf numFmtId="44"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177">
    <xf numFmtId="0" fontId="0" fillId="0" borderId="0" xfId="0"/>
    <xf numFmtId="0" fontId="1" fillId="0" borderId="0" xfId="25" applyFont="1" applyAlignment="1">
      <alignment vertical="center"/>
    </xf>
    <xf numFmtId="0" fontId="2" fillId="0" borderId="0" xfId="25" applyFont="1" applyAlignment="1">
      <alignment horizontal="center" vertical="center"/>
    </xf>
    <xf numFmtId="0" fontId="2" fillId="13" borderId="1" xfId="25" applyFont="1" applyFill="1" applyBorder="1" applyAlignment="1">
      <alignment vertical="center"/>
    </xf>
    <xf numFmtId="0" fontId="1" fillId="13" borderId="2" xfId="25" applyFont="1" applyFill="1" applyBorder="1" applyAlignment="1">
      <alignment vertical="center"/>
    </xf>
    <xf numFmtId="0" fontId="2" fillId="13" borderId="2" xfId="25" applyFont="1" applyFill="1" applyBorder="1" applyAlignment="1">
      <alignment horizontal="center" vertical="center"/>
    </xf>
    <xf numFmtId="0" fontId="1" fillId="0" borderId="0" xfId="25" applyFont="1" applyFill="1" applyBorder="1" applyAlignment="1">
      <alignment vertical="center"/>
    </xf>
    <xf numFmtId="0" fontId="2" fillId="0" borderId="0" xfId="25" applyFont="1" applyFill="1" applyBorder="1" applyAlignment="1">
      <alignment horizontal="center" vertical="center"/>
    </xf>
    <xf numFmtId="0" fontId="1" fillId="0" borderId="0" xfId="25" applyFont="1" applyBorder="1" applyAlignment="1">
      <alignment vertical="center"/>
    </xf>
    <xf numFmtId="0" fontId="5" fillId="0" borderId="4" xfId="25" applyFont="1" applyBorder="1" applyAlignment="1">
      <alignment horizontal="centerContinuous" vertical="top" wrapText="1"/>
    </xf>
    <xf numFmtId="0" fontId="1" fillId="13" borderId="2" xfId="25" applyFont="1" applyFill="1" applyBorder="1" applyAlignment="1">
      <alignment horizontal="center" vertical="center"/>
    </xf>
    <xf numFmtId="0" fontId="1" fillId="13" borderId="8" xfId="25" applyFont="1" applyFill="1" applyBorder="1" applyAlignment="1">
      <alignment vertical="center"/>
    </xf>
    <xf numFmtId="0" fontId="6" fillId="0" borderId="1" xfId="25" applyFont="1" applyFill="1" applyBorder="1" applyAlignment="1">
      <alignment horizontal="centerContinuous" vertical="top" wrapText="1"/>
    </xf>
    <xf numFmtId="0" fontId="6" fillId="13" borderId="9" xfId="25" applyFont="1" applyFill="1" applyBorder="1" applyAlignment="1">
      <alignment vertical="top" wrapText="1"/>
    </xf>
    <xf numFmtId="0" fontId="6" fillId="13" borderId="10" xfId="25" applyFont="1" applyFill="1" applyBorder="1" applyAlignment="1">
      <alignment vertical="top" wrapText="1"/>
    </xf>
    <xf numFmtId="0" fontId="6" fillId="0" borderId="0" xfId="25" applyFont="1" applyFill="1" applyBorder="1" applyAlignment="1">
      <alignment vertical="center" wrapText="1"/>
    </xf>
    <xf numFmtId="0" fontId="6" fillId="0" borderId="11" xfId="25" applyFont="1" applyFill="1" applyBorder="1" applyAlignment="1">
      <alignment vertical="center" wrapText="1"/>
    </xf>
    <xf numFmtId="0" fontId="6" fillId="0" borderId="3" xfId="25" applyFont="1" applyFill="1" applyBorder="1" applyAlignment="1">
      <alignment horizontal="center" vertical="center" wrapText="1"/>
    </xf>
    <xf numFmtId="0" fontId="1" fillId="0" borderId="3" xfId="25" applyFont="1" applyBorder="1"/>
    <xf numFmtId="0" fontId="2" fillId="0" borderId="3" xfId="25" applyFont="1" applyBorder="1" applyAlignment="1">
      <alignment horizontal="center" vertical="center"/>
    </xf>
    <xf numFmtId="0" fontId="2" fillId="0" borderId="3" xfId="25" quotePrefix="1" applyFont="1" applyBorder="1" applyAlignment="1">
      <alignment horizontal="center" vertical="center"/>
    </xf>
    <xf numFmtId="44" fontId="3" fillId="0" borderId="12" xfId="24" applyFont="1" applyBorder="1" applyAlignment="1">
      <alignment vertical="center" wrapText="1"/>
    </xf>
    <xf numFmtId="44" fontId="1" fillId="0" borderId="0" xfId="25" applyNumberFormat="1" applyFont="1" applyAlignment="1">
      <alignment vertical="center"/>
    </xf>
    <xf numFmtId="0" fontId="6" fillId="0" borderId="0" xfId="25" applyFont="1" applyFill="1" applyBorder="1" applyAlignment="1">
      <alignment horizontal="center" vertical="center" wrapText="1"/>
    </xf>
    <xf numFmtId="0" fontId="1" fillId="0" borderId="0" xfId="25" applyFont="1" applyBorder="1"/>
    <xf numFmtId="0" fontId="2" fillId="0" borderId="0" xfId="25" applyFont="1" applyBorder="1" applyAlignment="1">
      <alignment horizontal="center" vertical="center"/>
    </xf>
    <xf numFmtId="0" fontId="1" fillId="0" borderId="0" xfId="25" applyFont="1" applyBorder="1" applyAlignment="1">
      <alignment vertical="center" wrapText="1"/>
    </xf>
    <xf numFmtId="0" fontId="2" fillId="13" borderId="0" xfId="25" applyFont="1" applyFill="1" applyBorder="1" applyAlignment="1">
      <alignment horizontal="centerContinuous" vertical="center"/>
    </xf>
    <xf numFmtId="0" fontId="2" fillId="0" borderId="0" xfId="25" quotePrefix="1" applyFont="1" applyBorder="1" applyAlignment="1">
      <alignment horizontal="center" vertical="center"/>
    </xf>
    <xf numFmtId="44" fontId="14" fillId="0" borderId="0" xfId="24" applyFont="1" applyBorder="1" applyAlignment="1">
      <alignment vertical="center" wrapText="1"/>
    </xf>
    <xf numFmtId="0" fontId="1" fillId="0" borderId="0" xfId="25" applyFont="1" applyBorder="1" applyAlignment="1">
      <alignment horizontal="center" vertical="center"/>
    </xf>
    <xf numFmtId="44" fontId="3" fillId="0" borderId="0" xfId="24" applyFont="1" applyFill="1" applyBorder="1" applyAlignment="1">
      <alignment vertical="center" wrapText="1"/>
    </xf>
    <xf numFmtId="0" fontId="1" fillId="0" borderId="0" xfId="25" applyFont="1" applyAlignment="1"/>
    <xf numFmtId="0" fontId="1" fillId="0" borderId="0" xfId="25" applyFont="1" applyAlignment="1">
      <alignment horizontal="center"/>
    </xf>
    <xf numFmtId="0" fontId="1" fillId="0" borderId="0" xfId="25" applyFont="1" applyAlignment="1">
      <alignment vertical="top" wrapText="1"/>
    </xf>
    <xf numFmtId="0" fontId="1" fillId="0" borderId="0" xfId="25" applyFont="1" applyBorder="1" applyAlignment="1"/>
    <xf numFmtId="0" fontId="1" fillId="0" borderId="0" xfId="25" applyFont="1" applyBorder="1" applyAlignment="1">
      <alignment horizontal="center"/>
    </xf>
    <xf numFmtId="0" fontId="7" fillId="0" borderId="0" xfId="25" applyFont="1" applyBorder="1" applyAlignment="1">
      <alignment vertical="top" wrapText="1"/>
    </xf>
    <xf numFmtId="0" fontId="1" fillId="0" borderId="0" xfId="25" applyFont="1"/>
    <xf numFmtId="0" fontId="8" fillId="0" borderId="0" xfId="25" applyFont="1" applyBorder="1" applyAlignment="1">
      <alignment horizontal="center" vertical="top" wrapText="1"/>
    </xf>
    <xf numFmtId="0" fontId="7" fillId="0" borderId="0" xfId="25" applyFont="1" applyBorder="1" applyAlignment="1">
      <alignment horizontal="center" vertical="top"/>
    </xf>
    <xf numFmtId="0" fontId="7" fillId="0" borderId="0" xfId="25" applyFont="1" applyBorder="1" applyAlignment="1">
      <alignment horizontal="centerContinuous" vertical="top" wrapText="1"/>
    </xf>
    <xf numFmtId="0" fontId="8" fillId="0" borderId="0" xfId="25" applyFont="1" applyAlignment="1">
      <alignment vertical="center"/>
    </xf>
    <xf numFmtId="0" fontId="8" fillId="0" borderId="0" xfId="25" applyFont="1" applyAlignment="1">
      <alignment horizontal="center" vertical="top"/>
    </xf>
    <xf numFmtId="0" fontId="8" fillId="0" borderId="0" xfId="25" applyFont="1" applyAlignment="1">
      <alignment horizontal="left" vertical="top"/>
    </xf>
    <xf numFmtId="0" fontId="1" fillId="0" borderId="0" xfId="25" applyFont="1" applyAlignment="1">
      <alignment horizontal="center" vertical="center"/>
    </xf>
    <xf numFmtId="0" fontId="4" fillId="0" borderId="2" xfId="25" applyFont="1" applyFill="1" applyBorder="1" applyAlignment="1">
      <alignment horizontal="center" vertical="center" wrapText="1"/>
    </xf>
    <xf numFmtId="0" fontId="15" fillId="0" borderId="0" xfId="25" applyFont="1" applyBorder="1" applyAlignment="1">
      <alignment horizontal="centerContinuous" vertical="top" wrapText="1"/>
    </xf>
    <xf numFmtId="0" fontId="8" fillId="0" borderId="0" xfId="25" quotePrefix="1" applyFont="1" applyBorder="1" applyAlignment="1">
      <alignment horizontal="centerContinuous" vertical="top" wrapText="1"/>
    </xf>
    <xf numFmtId="0" fontId="1" fillId="0" borderId="0" xfId="25" applyFont="1" applyAlignment="1">
      <alignment vertical="center" wrapText="1"/>
    </xf>
    <xf numFmtId="0" fontId="2" fillId="0" borderId="0" xfId="25" applyFont="1" applyAlignment="1">
      <alignment vertical="center" wrapText="1"/>
    </xf>
    <xf numFmtId="0" fontId="2" fillId="0" borderId="0" xfId="25" applyFont="1" applyAlignment="1">
      <alignment vertical="center"/>
    </xf>
    <xf numFmtId="0" fontId="6" fillId="14" borderId="12" xfId="25" applyFont="1" applyFill="1" applyBorder="1" applyAlignment="1">
      <alignment horizontal="centerContinuous" vertical="center" wrapText="1"/>
    </xf>
    <xf numFmtId="0" fontId="6" fillId="13" borderId="3" xfId="25" applyFont="1" applyFill="1" applyBorder="1" applyAlignment="1">
      <alignment vertical="top" wrapText="1"/>
    </xf>
    <xf numFmtId="0" fontId="6" fillId="13" borderId="25" xfId="25" applyFont="1" applyFill="1" applyBorder="1" applyAlignment="1">
      <alignment vertical="top" wrapText="1"/>
    </xf>
    <xf numFmtId="0" fontId="17" fillId="14" borderId="12" xfId="25" applyFont="1" applyFill="1" applyBorder="1" applyAlignment="1">
      <alignment horizontal="centerContinuous" vertical="top" wrapText="1"/>
    </xf>
    <xf numFmtId="0" fontId="1" fillId="0" borderId="0" xfId="25" applyFont="1" applyFill="1" applyAlignment="1">
      <alignment horizontal="center" vertical="center" wrapText="1"/>
    </xf>
    <xf numFmtId="0" fontId="17" fillId="14" borderId="12" xfId="25" applyFont="1" applyFill="1" applyBorder="1" applyAlignment="1">
      <alignment horizontal="center" vertical="top" wrapText="1"/>
    </xf>
    <xf numFmtId="44" fontId="1" fillId="0" borderId="0" xfId="25" applyNumberFormat="1" applyFont="1" applyBorder="1" applyAlignment="1">
      <alignment vertical="center"/>
    </xf>
    <xf numFmtId="0" fontId="1" fillId="0" borderId="0" xfId="25" applyFont="1" applyFill="1" applyAlignment="1">
      <alignment vertical="center"/>
    </xf>
    <xf numFmtId="44" fontId="3" fillId="0" borderId="12" xfId="25" quotePrefix="1" applyNumberFormat="1" applyFont="1" applyFill="1" applyBorder="1" applyAlignment="1">
      <alignment horizontal="center" vertical="center" wrapText="1"/>
    </xf>
    <xf numFmtId="2" fontId="6" fillId="14" borderId="12" xfId="25" applyNumberFormat="1" applyFont="1" applyFill="1" applyBorder="1" applyAlignment="1">
      <alignment horizontal="center" vertical="center" wrapText="1"/>
    </xf>
    <xf numFmtId="44" fontId="6" fillId="14" borderId="12" xfId="28" applyFont="1" applyFill="1" applyBorder="1" applyAlignment="1">
      <alignment horizontal="centerContinuous" vertical="center" wrapText="1"/>
    </xf>
    <xf numFmtId="44" fontId="6" fillId="14" borderId="12" xfId="28" applyFont="1" applyFill="1" applyBorder="1" applyAlignment="1">
      <alignment horizontal="center" vertical="center" wrapText="1"/>
    </xf>
    <xf numFmtId="0" fontId="17" fillId="0" borderId="12" xfId="0" applyFont="1" applyBorder="1" applyAlignment="1">
      <alignment horizontal="center" vertical="top"/>
    </xf>
    <xf numFmtId="0" fontId="6" fillId="14" borderId="9" xfId="25" applyFont="1" applyFill="1" applyBorder="1" applyAlignment="1">
      <alignment horizontal="left" vertical="top" wrapText="1"/>
    </xf>
    <xf numFmtId="0" fontId="6" fillId="14" borderId="12" xfId="25" applyFont="1" applyFill="1" applyBorder="1" applyAlignment="1">
      <alignment horizontal="left" vertical="top" wrapText="1"/>
    </xf>
    <xf numFmtId="0" fontId="6" fillId="14" borderId="12" xfId="25" applyFont="1" applyFill="1" applyBorder="1" applyAlignment="1">
      <alignment horizontal="centerContinuous" vertical="top" wrapText="1"/>
    </xf>
    <xf numFmtId="0" fontId="6" fillId="14" borderId="1" xfId="25" applyFont="1" applyFill="1" applyBorder="1" applyAlignment="1">
      <alignment vertical="top" wrapText="1"/>
    </xf>
    <xf numFmtId="2" fontId="6" fillId="14" borderId="1" xfId="25" applyNumberFormat="1" applyFont="1" applyFill="1" applyBorder="1" applyAlignment="1">
      <alignment horizontal="center" vertical="center" wrapText="1"/>
    </xf>
    <xf numFmtId="0" fontId="6" fillId="14" borderId="1" xfId="25" applyFont="1" applyFill="1" applyBorder="1" applyAlignment="1">
      <alignment horizontal="center" vertical="center" wrapText="1"/>
    </xf>
    <xf numFmtId="0" fontId="6" fillId="14" borderId="26" xfId="25" applyFont="1" applyFill="1" applyBorder="1" applyAlignment="1">
      <alignment horizontal="centerContinuous" vertical="center" wrapText="1"/>
    </xf>
    <xf numFmtId="0" fontId="6" fillId="14" borderId="28" xfId="25" applyFont="1" applyFill="1" applyBorder="1" applyAlignment="1">
      <alignment horizontal="centerContinuous" vertical="center" wrapText="1"/>
    </xf>
    <xf numFmtId="0" fontId="6" fillId="13" borderId="2" xfId="25" applyFont="1" applyFill="1" applyBorder="1" applyAlignment="1">
      <alignment vertical="top" wrapText="1"/>
    </xf>
    <xf numFmtId="0" fontId="6" fillId="13" borderId="8" xfId="25" applyFont="1" applyFill="1" applyBorder="1" applyAlignment="1">
      <alignment vertical="top" wrapText="1"/>
    </xf>
    <xf numFmtId="0" fontId="6" fillId="14" borderId="28" xfId="25" applyFont="1" applyFill="1" applyBorder="1" applyAlignment="1">
      <alignment horizontal="center" vertical="center" wrapText="1"/>
    </xf>
    <xf numFmtId="2" fontId="6" fillId="14" borderId="28" xfId="25" applyNumberFormat="1" applyFont="1" applyFill="1" applyBorder="1" applyAlignment="1">
      <alignment horizontal="center" vertical="center" wrapText="1"/>
    </xf>
    <xf numFmtId="44" fontId="6" fillId="14" borderId="28" xfId="28" applyFont="1" applyFill="1" applyBorder="1" applyAlignment="1">
      <alignment horizontal="center" vertical="center" wrapText="1"/>
    </xf>
    <xf numFmtId="44" fontId="3" fillId="0" borderId="12" xfId="25" applyNumberFormat="1" applyFont="1" applyBorder="1" applyAlignment="1">
      <alignment horizontal="center" vertical="center" wrapText="1"/>
    </xf>
    <xf numFmtId="0" fontId="4" fillId="0" borderId="8" xfId="25" applyFont="1" applyFill="1" applyBorder="1" applyAlignment="1">
      <alignment horizontal="center" vertical="center" wrapText="1"/>
    </xf>
    <xf numFmtId="0" fontId="6" fillId="14" borderId="12" xfId="25" applyFont="1" applyFill="1" applyBorder="1" applyAlignment="1">
      <alignment horizontal="center" vertical="center" wrapText="1"/>
    </xf>
    <xf numFmtId="0" fontId="7" fillId="0" borderId="0" xfId="25" applyFont="1" applyBorder="1" applyAlignment="1">
      <alignment horizontal="center" vertical="top" wrapText="1"/>
    </xf>
    <xf numFmtId="0" fontId="6" fillId="14" borderId="12" xfId="25" applyFont="1" applyFill="1" applyBorder="1" applyAlignment="1">
      <alignment horizontal="center" vertical="center" wrapText="1"/>
    </xf>
    <xf numFmtId="44" fontId="6" fillId="0" borderId="0" xfId="28" applyFont="1" applyBorder="1" applyAlignment="1">
      <alignment vertical="center"/>
    </xf>
    <xf numFmtId="44" fontId="6" fillId="0" borderId="0" xfId="25" applyNumberFormat="1" applyFont="1" applyBorder="1" applyAlignment="1">
      <alignment vertical="center"/>
    </xf>
    <xf numFmtId="44" fontId="6" fillId="0" borderId="0" xfId="24" applyFont="1" applyFill="1" applyBorder="1" applyAlignment="1">
      <alignment vertical="center" wrapText="1"/>
    </xf>
    <xf numFmtId="0" fontId="6" fillId="14" borderId="12" xfId="25" applyFont="1" applyFill="1" applyBorder="1" applyAlignment="1">
      <alignment horizontal="center" vertical="center" wrapText="1"/>
    </xf>
    <xf numFmtId="0" fontId="17" fillId="14" borderId="11" xfId="25" applyFont="1" applyFill="1" applyBorder="1" applyAlignment="1">
      <alignment horizontal="centerContinuous" vertical="top" wrapText="1"/>
    </xf>
    <xf numFmtId="0" fontId="0" fillId="0" borderId="3" xfId="0" applyBorder="1" applyAlignment="1">
      <alignment horizontal="justify" vertical="top" wrapText="1"/>
    </xf>
    <xf numFmtId="0" fontId="6" fillId="14" borderId="3" xfId="25" applyFont="1" applyFill="1" applyBorder="1" applyAlignment="1">
      <alignment horizontal="centerContinuous" vertical="center" wrapText="1"/>
    </xf>
    <xf numFmtId="2" fontId="6" fillId="14" borderId="3" xfId="25" applyNumberFormat="1" applyFont="1" applyFill="1" applyBorder="1" applyAlignment="1">
      <alignment horizontal="center" vertical="center" wrapText="1"/>
    </xf>
    <xf numFmtId="44" fontId="6" fillId="14" borderId="3" xfId="28" applyFont="1" applyFill="1" applyBorder="1" applyAlignment="1">
      <alignment horizontal="centerContinuous" vertical="center" wrapText="1"/>
    </xf>
    <xf numFmtId="44" fontId="3" fillId="0" borderId="8" xfId="25" quotePrefix="1" applyNumberFormat="1" applyFont="1" applyFill="1" applyBorder="1" applyAlignment="1">
      <alignment horizontal="center" vertical="center" wrapText="1"/>
    </xf>
    <xf numFmtId="0" fontId="17" fillId="14" borderId="1" xfId="25" applyFont="1" applyFill="1" applyBorder="1" applyAlignment="1">
      <alignment horizontal="centerContinuous" vertical="top" wrapText="1"/>
    </xf>
    <xf numFmtId="0" fontId="6" fillId="14" borderId="2" xfId="25" applyFont="1" applyFill="1" applyBorder="1" applyAlignment="1">
      <alignment horizontal="centerContinuous" vertical="center" wrapText="1"/>
    </xf>
    <xf numFmtId="2" fontId="6" fillId="14" borderId="2" xfId="25" applyNumberFormat="1" applyFont="1" applyFill="1" applyBorder="1" applyAlignment="1">
      <alignment horizontal="center" vertical="center" wrapText="1"/>
    </xf>
    <xf numFmtId="44" fontId="6" fillId="14" borderId="2" xfId="28" applyFont="1" applyFill="1" applyBorder="1" applyAlignment="1">
      <alignment horizontal="centerContinuous" vertical="center"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8" xfId="0" applyBorder="1" applyAlignment="1">
      <alignment horizontal="justify"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8" xfId="0" applyFont="1" applyBorder="1" applyAlignment="1">
      <alignment horizontal="center" vertical="center" wrapText="1"/>
    </xf>
    <xf numFmtId="0" fontId="2" fillId="0" borderId="0" xfId="25" applyFont="1" applyAlignment="1">
      <alignment horizontal="center" vertical="center" wrapText="1"/>
    </xf>
    <xf numFmtId="0" fontId="2" fillId="0" borderId="16" xfId="25" applyFont="1" applyFill="1" applyBorder="1" applyAlignment="1">
      <alignment horizontal="right" vertical="center"/>
    </xf>
    <xf numFmtId="0" fontId="2" fillId="0" borderId="18" xfId="25" applyFont="1" applyFill="1" applyBorder="1" applyAlignment="1">
      <alignment horizontal="right" vertical="center"/>
    </xf>
    <xf numFmtId="0" fontId="1" fillId="0" borderId="19" xfId="25" quotePrefix="1" applyFont="1" applyFill="1" applyBorder="1" applyAlignment="1">
      <alignment horizontal="center" vertical="center" wrapText="1"/>
    </xf>
    <xf numFmtId="0" fontId="0" fillId="0" borderId="9" xfId="0" applyBorder="1" applyAlignment="1">
      <alignment wrapText="1"/>
    </xf>
    <xf numFmtId="0" fontId="0" fillId="0" borderId="10" xfId="0" applyBorder="1" applyAlignment="1">
      <alignment wrapText="1"/>
    </xf>
    <xf numFmtId="0" fontId="2" fillId="0" borderId="16" xfId="25" applyFont="1" applyFill="1" applyBorder="1" applyAlignment="1">
      <alignment horizontal="left" vertical="center"/>
    </xf>
    <xf numFmtId="0" fontId="0" fillId="0" borderId="9" xfId="0" applyBorder="1" applyAlignment="1">
      <alignment horizontal="left"/>
    </xf>
    <xf numFmtId="0" fontId="0" fillId="0" borderId="18" xfId="0" applyBorder="1" applyAlignment="1">
      <alignment horizontal="left"/>
    </xf>
    <xf numFmtId="0" fontId="1" fillId="0" borderId="19" xfId="25" quotePrefix="1" applyFont="1" applyFill="1" applyBorder="1" applyAlignment="1">
      <alignment horizontal="center" vertical="center"/>
    </xf>
    <xf numFmtId="0" fontId="1" fillId="0" borderId="9" xfId="25" applyFont="1" applyFill="1" applyBorder="1" applyAlignment="1">
      <alignment horizontal="center" vertical="center"/>
    </xf>
    <xf numFmtId="0" fontId="1" fillId="0" borderId="10" xfId="25" applyFont="1" applyFill="1" applyBorder="1" applyAlignment="1">
      <alignment horizontal="center" vertical="center"/>
    </xf>
    <xf numFmtId="0" fontId="2" fillId="0" borderId="13" xfId="25" applyFont="1" applyFill="1" applyBorder="1" applyAlignment="1">
      <alignment horizontal="right" vertical="center" wrapText="1"/>
    </xf>
    <xf numFmtId="0" fontId="2" fillId="0" borderId="20" xfId="25" applyFont="1" applyFill="1" applyBorder="1" applyAlignment="1">
      <alignment horizontal="right" vertical="center" wrapText="1"/>
    </xf>
    <xf numFmtId="0" fontId="1" fillId="0" borderId="14" xfId="25" quotePrefix="1" applyFont="1" applyFill="1" applyBorder="1" applyAlignment="1">
      <alignment horizontal="center" vertical="center"/>
    </xf>
    <xf numFmtId="0" fontId="0" fillId="0" borderId="17" xfId="0" applyBorder="1"/>
    <xf numFmtId="0" fontId="0" fillId="0" borderId="15" xfId="0" applyBorder="1"/>
    <xf numFmtId="0" fontId="0" fillId="0" borderId="20" xfId="0" applyBorder="1"/>
    <xf numFmtId="0" fontId="1" fillId="0" borderId="14" xfId="25" quotePrefix="1" applyFont="1" applyBorder="1" applyAlignment="1">
      <alignment horizontal="center" vertical="center"/>
    </xf>
    <xf numFmtId="0" fontId="1" fillId="0" borderId="17" xfId="25" applyFont="1" applyBorder="1" applyAlignment="1">
      <alignment horizontal="center" vertical="center"/>
    </xf>
    <xf numFmtId="0" fontId="1" fillId="0" borderId="15" xfId="25" applyFont="1" applyBorder="1" applyAlignment="1">
      <alignment horizontal="center" vertical="center"/>
    </xf>
    <xf numFmtId="0" fontId="1" fillId="0" borderId="21" xfId="25" quotePrefix="1" applyFont="1" applyBorder="1" applyAlignment="1">
      <alignment horizontal="center" vertical="center"/>
    </xf>
    <xf numFmtId="0" fontId="1" fillId="0" borderId="22" xfId="25" applyFont="1" applyBorder="1" applyAlignment="1">
      <alignment horizontal="center" vertical="center"/>
    </xf>
    <xf numFmtId="0" fontId="1" fillId="0" borderId="23" xfId="25" applyFont="1" applyBorder="1" applyAlignment="1">
      <alignment horizontal="center" vertical="center"/>
    </xf>
    <xf numFmtId="0" fontId="2" fillId="0" borderId="21" xfId="25" applyFont="1" applyBorder="1" applyAlignment="1" applyProtection="1">
      <alignment horizontal="right" vertical="top" wrapText="1"/>
      <protection locked="0"/>
    </xf>
    <xf numFmtId="0" fontId="2" fillId="0" borderId="23" xfId="25" applyFont="1" applyBorder="1" applyAlignment="1" applyProtection="1">
      <alignment horizontal="right" vertical="top" wrapText="1"/>
      <protection locked="0"/>
    </xf>
    <xf numFmtId="0" fontId="1" fillId="0" borderId="17" xfId="25" quotePrefix="1" applyFont="1" applyBorder="1" applyAlignment="1">
      <alignment horizontal="center" vertical="center"/>
    </xf>
    <xf numFmtId="0" fontId="6" fillId="0" borderId="2" xfId="25" applyFont="1" applyFill="1" applyBorder="1" applyAlignment="1">
      <alignment horizontal="center" vertical="top" wrapText="1"/>
    </xf>
    <xf numFmtId="0" fontId="6" fillId="13" borderId="11" xfId="25" applyFont="1" applyFill="1" applyBorder="1" applyAlignment="1">
      <alignment horizontal="left" vertical="top" wrapText="1"/>
    </xf>
    <xf numFmtId="0" fontId="6" fillId="13" borderId="3" xfId="25" applyFont="1" applyFill="1" applyBorder="1" applyAlignment="1">
      <alignment horizontal="left" vertical="top" wrapText="1"/>
    </xf>
    <xf numFmtId="0" fontId="1" fillId="0" borderId="5" xfId="25" quotePrefix="1" applyFont="1" applyBorder="1" applyAlignment="1">
      <alignment horizontal="center" vertical="center"/>
    </xf>
    <xf numFmtId="0" fontId="1" fillId="0" borderId="6" xfId="25" applyFont="1" applyBorder="1" applyAlignment="1">
      <alignment horizontal="center" vertical="center"/>
    </xf>
    <xf numFmtId="0" fontId="1" fillId="0" borderId="7" xfId="25" applyFont="1" applyBorder="1" applyAlignment="1">
      <alignment horizontal="center" vertical="center"/>
    </xf>
    <xf numFmtId="0" fontId="2" fillId="0" borderId="5" xfId="25" applyFont="1" applyBorder="1" applyAlignment="1">
      <alignment horizontal="right" vertical="center"/>
    </xf>
    <xf numFmtId="0" fontId="2" fillId="0" borderId="7" xfId="25" applyFont="1" applyBorder="1" applyAlignment="1">
      <alignment horizontal="right" vertical="center"/>
    </xf>
    <xf numFmtId="14" fontId="1" fillId="0" borderId="5" xfId="25" applyNumberFormat="1" applyFont="1" applyBorder="1" applyAlignment="1">
      <alignment horizontal="center" vertical="top" wrapText="1"/>
    </xf>
    <xf numFmtId="14" fontId="1" fillId="0" borderId="6" xfId="25" applyNumberFormat="1" applyFont="1" applyBorder="1" applyAlignment="1">
      <alignment horizontal="center" vertical="top" wrapText="1"/>
    </xf>
    <xf numFmtId="14" fontId="1" fillId="0" borderId="24" xfId="25" applyNumberFormat="1" applyFont="1" applyBorder="1" applyAlignment="1">
      <alignment horizontal="center" vertical="top" wrapText="1"/>
    </xf>
    <xf numFmtId="0" fontId="2" fillId="0" borderId="13" xfId="25" applyFont="1" applyFill="1" applyBorder="1" applyAlignment="1">
      <alignment horizontal="right" vertical="center"/>
    </xf>
    <xf numFmtId="0" fontId="2" fillId="0" borderId="20" xfId="25" applyFont="1" applyFill="1" applyBorder="1" applyAlignment="1">
      <alignment horizontal="right" vertical="center"/>
    </xf>
    <xf numFmtId="0" fontId="1" fillId="0" borderId="20" xfId="25" applyFont="1" applyBorder="1" applyAlignment="1">
      <alignment horizontal="center" vertical="center"/>
    </xf>
    <xf numFmtId="0" fontId="2" fillId="0" borderId="14" xfId="25" applyFont="1" applyBorder="1" applyAlignment="1">
      <alignment horizontal="right" vertical="top" wrapText="1"/>
    </xf>
    <xf numFmtId="0" fontId="2" fillId="0" borderId="20" xfId="25" applyFont="1" applyBorder="1" applyAlignment="1">
      <alignment horizontal="right" vertical="top" wrapText="1"/>
    </xf>
    <xf numFmtId="0" fontId="1" fillId="0" borderId="14" xfId="25" quotePrefix="1" applyFont="1" applyBorder="1" applyAlignment="1">
      <alignment horizontal="center" vertical="top" wrapText="1"/>
    </xf>
    <xf numFmtId="0" fontId="1" fillId="0" borderId="17" xfId="25" quotePrefix="1" applyFont="1" applyBorder="1" applyAlignment="1">
      <alignment horizontal="center" vertical="top" wrapText="1"/>
    </xf>
    <xf numFmtId="0" fontId="1" fillId="0" borderId="15" xfId="25" applyFont="1" applyBorder="1" applyAlignment="1">
      <alignment horizontal="center" vertical="top" wrapText="1"/>
    </xf>
    <xf numFmtId="44" fontId="6" fillId="14" borderId="12" xfId="28" applyFont="1" applyFill="1" applyBorder="1" applyAlignment="1">
      <alignment horizontal="center" vertical="center" wrapText="1"/>
    </xf>
    <xf numFmtId="44" fontId="6" fillId="0" borderId="12" xfId="24" applyFont="1" applyFill="1" applyBorder="1" applyAlignment="1">
      <alignment horizontal="center" vertical="center"/>
    </xf>
    <xf numFmtId="0" fontId="19" fillId="0" borderId="1" xfId="0" applyFont="1" applyBorder="1" applyAlignment="1">
      <alignment horizontal="center" vertical="top" wrapText="1"/>
    </xf>
    <xf numFmtId="0" fontId="19" fillId="0" borderId="2" xfId="0" applyFont="1" applyBorder="1" applyAlignment="1">
      <alignment horizontal="center" vertical="top" wrapText="1"/>
    </xf>
    <xf numFmtId="0" fontId="19" fillId="0" borderId="8" xfId="0" applyFont="1" applyBorder="1" applyAlignment="1">
      <alignment horizontal="center" vertical="top" wrapText="1"/>
    </xf>
    <xf numFmtId="0" fontId="6" fillId="13" borderId="16" xfId="25" applyFont="1" applyFill="1" applyBorder="1" applyAlignment="1">
      <alignment horizontal="left" vertical="top" wrapText="1"/>
    </xf>
    <xf numFmtId="0" fontId="6" fillId="13" borderId="9" xfId="25" applyFont="1" applyFill="1" applyBorder="1" applyAlignment="1">
      <alignment horizontal="left" vertical="top" wrapText="1"/>
    </xf>
    <xf numFmtId="0" fontId="6" fillId="13" borderId="1" xfId="25" applyFont="1" applyFill="1" applyBorder="1" applyAlignment="1">
      <alignment horizontal="left" vertical="top" wrapText="1"/>
    </xf>
    <xf numFmtId="0" fontId="6" fillId="13" borderId="2" xfId="25" applyFont="1" applyFill="1" applyBorder="1" applyAlignment="1">
      <alignment horizontal="left" vertical="top" wrapText="1"/>
    </xf>
    <xf numFmtId="0" fontId="6" fillId="14" borderId="4" xfId="25" applyFont="1" applyFill="1" applyBorder="1" applyAlignment="1">
      <alignment horizontal="center" vertical="center" wrapText="1"/>
    </xf>
    <xf numFmtId="0" fontId="6" fillId="14" borderId="27" xfId="25" applyFont="1" applyFill="1" applyBorder="1" applyAlignment="1">
      <alignment horizontal="center" vertical="center" wrapText="1"/>
    </xf>
    <xf numFmtId="0" fontId="17" fillId="14" borderId="1" xfId="25" applyFont="1" applyFill="1" applyBorder="1" applyAlignment="1">
      <alignment horizontal="justify" vertical="top" wrapText="1"/>
    </xf>
    <xf numFmtId="0" fontId="17" fillId="14" borderId="2" xfId="25" applyFont="1" applyFill="1" applyBorder="1" applyAlignment="1">
      <alignment horizontal="justify" vertical="top" wrapText="1"/>
    </xf>
    <xf numFmtId="0" fontId="17" fillId="14" borderId="8" xfId="25" applyFont="1" applyFill="1" applyBorder="1" applyAlignment="1">
      <alignment horizontal="justify" vertical="top" wrapText="1"/>
    </xf>
    <xf numFmtId="0" fontId="6" fillId="14" borderId="12" xfId="25" applyFont="1" applyFill="1" applyBorder="1" applyAlignment="1">
      <alignment horizontal="center" vertical="center" wrapText="1"/>
    </xf>
    <xf numFmtId="0" fontId="0" fillId="0" borderId="12" xfId="0" applyBorder="1" applyAlignment="1">
      <alignment horizontal="justify" vertical="top"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8" xfId="0" applyFont="1" applyBorder="1" applyAlignment="1">
      <alignment horizontal="center" vertical="center" wrapText="1"/>
    </xf>
    <xf numFmtId="0" fontId="2" fillId="0" borderId="0" xfId="25" applyFont="1" applyAlignment="1">
      <alignment horizontal="left" vertical="top" wrapText="1"/>
    </xf>
    <xf numFmtId="0" fontId="7" fillId="0" borderId="0" xfId="25" applyFont="1" applyBorder="1" applyAlignment="1">
      <alignment horizontal="center" vertical="top" wrapText="1"/>
    </xf>
    <xf numFmtId="0" fontId="15" fillId="0" borderId="0" xfId="25" applyFont="1" applyBorder="1" applyAlignment="1">
      <alignment horizontal="center" vertical="top" wrapText="1"/>
    </xf>
    <xf numFmtId="0" fontId="1" fillId="0" borderId="0" xfId="25" applyFont="1" applyAlignment="1">
      <alignment horizontal="center" vertical="top" wrapText="1"/>
    </xf>
    <xf numFmtId="0" fontId="1" fillId="0" borderId="0" xfId="25" applyFont="1" applyAlignment="1">
      <alignment horizontal="center" vertical="center" wrapText="1"/>
    </xf>
    <xf numFmtId="0" fontId="8" fillId="0" borderId="0" xfId="25" quotePrefix="1" applyFont="1" applyBorder="1" applyAlignment="1">
      <alignment horizontal="center" vertical="top" wrapText="1"/>
    </xf>
    <xf numFmtId="0" fontId="1" fillId="0" borderId="14" xfId="25" quotePrefix="1" applyFont="1" applyBorder="1" applyAlignment="1">
      <alignment horizontal="center" vertical="top"/>
    </xf>
    <xf numFmtId="0" fontId="1" fillId="0" borderId="17" xfId="25" applyFont="1" applyBorder="1" applyAlignment="1">
      <alignment horizontal="center" vertical="top"/>
    </xf>
    <xf numFmtId="0" fontId="1" fillId="0" borderId="15" xfId="25" applyFont="1" applyBorder="1" applyAlignment="1">
      <alignment horizontal="center" vertical="top"/>
    </xf>
  </cellXfs>
  <cellStyles count="37">
    <cellStyle name="Énfasis 1" xfId="1"/>
    <cellStyle name="Énfasis 2" xfId="2"/>
    <cellStyle name="Énfasis 3" xfId="3"/>
    <cellStyle name="Énfasis1 - 20%" xfId="4"/>
    <cellStyle name="Énfasis1 - 40%" xfId="5"/>
    <cellStyle name="Énfasis1 - 60%" xfId="6"/>
    <cellStyle name="Énfasis2 - 20%" xfId="7"/>
    <cellStyle name="Énfasis2 - 40%" xfId="8"/>
    <cellStyle name="Énfasis2 - 60%" xfId="9"/>
    <cellStyle name="Énfasis3 - 20%" xfId="10"/>
    <cellStyle name="Énfasis3 - 40%" xfId="11"/>
    <cellStyle name="Énfasis3 - 60%" xfId="12"/>
    <cellStyle name="Énfasis4 - 20%" xfId="13"/>
    <cellStyle name="Énfasis4 - 40%" xfId="14"/>
    <cellStyle name="Énfasis4 - 60%" xfId="15"/>
    <cellStyle name="Énfasis5 - 20%" xfId="16"/>
    <cellStyle name="Énfasis5 - 40%" xfId="17"/>
    <cellStyle name="Énfasis5 - 60%" xfId="18"/>
    <cellStyle name="Énfasis6 - 20%" xfId="19"/>
    <cellStyle name="Énfasis6 - 40%" xfId="20"/>
    <cellStyle name="Énfasis6 - 60%" xfId="21"/>
    <cellStyle name="Euro" xfId="22"/>
    <cellStyle name="Millares 2" xfId="23"/>
    <cellStyle name="Moneda" xfId="28" builtinId="4"/>
    <cellStyle name="Moneda 2" xfId="24"/>
    <cellStyle name="Normal" xfId="0" builtinId="0"/>
    <cellStyle name="Normal 14" xfId="32"/>
    <cellStyle name="Normal 15" xfId="30"/>
    <cellStyle name="Normal 16" xfId="33"/>
    <cellStyle name="Normal 17" xfId="35"/>
    <cellStyle name="Normal 2" xfId="25"/>
    <cellStyle name="Normal 20" xfId="34"/>
    <cellStyle name="Normal 21" xfId="36"/>
    <cellStyle name="Normal 5" xfId="29"/>
    <cellStyle name="Normal 6" xfId="31"/>
    <cellStyle name="Porcentual 2" xfId="26"/>
    <cellStyle name="Título de hoja" xf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16683</xdr:colOff>
      <xdr:row>0</xdr:row>
      <xdr:rowOff>64293</xdr:rowOff>
    </xdr:from>
    <xdr:to>
      <xdr:col>9</xdr:col>
      <xdr:colOff>464358</xdr:colOff>
      <xdr:row>0</xdr:row>
      <xdr:rowOff>645318</xdr:rowOff>
    </xdr:to>
    <xdr:pic>
      <xdr:nvPicPr>
        <xdr:cNvPr id="2" name="Picture 27" descr="instituto%20nacional%20de%20la%20infraestructura%20fisica%20educativa"/>
        <xdr:cNvPicPr>
          <a:picLocks noChangeAspect="1" noChangeArrowheads="1"/>
        </xdr:cNvPicPr>
      </xdr:nvPicPr>
      <xdr:blipFill>
        <a:blip xmlns:r="http://schemas.openxmlformats.org/officeDocument/2006/relationships" r:embed="rId1"/>
        <a:srcRect/>
        <a:stretch>
          <a:fillRect/>
        </a:stretch>
      </xdr:blipFill>
      <xdr:spPr bwMode="auto">
        <a:xfrm>
          <a:off x="6112683" y="64293"/>
          <a:ext cx="1609725" cy="581025"/>
        </a:xfrm>
        <a:prstGeom prst="rect">
          <a:avLst/>
        </a:prstGeom>
        <a:noFill/>
        <a:ln w="9525">
          <a:noFill/>
          <a:miter lim="800000"/>
          <a:headEnd/>
          <a:tailEnd/>
        </a:ln>
      </xdr:spPr>
    </xdr:pic>
    <xdr:clientData/>
  </xdr:twoCellAnchor>
  <xdr:oneCellAnchor>
    <xdr:from>
      <xdr:col>1</xdr:col>
      <xdr:colOff>407194</xdr:colOff>
      <xdr:row>516</xdr:row>
      <xdr:rowOff>59531</xdr:rowOff>
    </xdr:from>
    <xdr:ext cx="194454" cy="319297"/>
    <xdr:sp macro="" textlink="">
      <xdr:nvSpPr>
        <xdr:cNvPr id="3" name="2 CuadroTexto"/>
        <xdr:cNvSpPr txBox="1"/>
      </xdr:nvSpPr>
      <xdr:spPr>
        <a:xfrm>
          <a:off x="2188369" y="164032406"/>
          <a:ext cx="194454" cy="3192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a:p>
      </xdr:txBody>
    </xdr:sp>
    <xdr:clientData/>
  </xdr:oneCellAnchor>
  <xdr:oneCellAnchor>
    <xdr:from>
      <xdr:col>1</xdr:col>
      <xdr:colOff>840912</xdr:colOff>
      <xdr:row>517</xdr:row>
      <xdr:rowOff>35720</xdr:rowOff>
    </xdr:from>
    <xdr:ext cx="3122971" cy="1345406"/>
    <xdr:sp macro="" textlink="">
      <xdr:nvSpPr>
        <xdr:cNvPr id="4" name="3 CuadroTexto"/>
        <xdr:cNvSpPr txBox="1"/>
      </xdr:nvSpPr>
      <xdr:spPr>
        <a:xfrm>
          <a:off x="2622087" y="164170520"/>
          <a:ext cx="3122971" cy="13454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lang="es-MX" sz="1100">
              <a:latin typeface="Arial" pitchFamily="34" charset="0"/>
              <a:cs typeface="Arial" pitchFamily="34" charset="0"/>
            </a:rPr>
            <a:t>Elaboró</a:t>
          </a:r>
        </a:p>
        <a:p>
          <a:pPr algn="ctr"/>
          <a:endParaRPr lang="es-MX" sz="1100">
            <a:latin typeface="Arial" pitchFamily="34" charset="0"/>
            <a:cs typeface="Arial" pitchFamily="34" charset="0"/>
          </a:endParaRPr>
        </a:p>
        <a:p>
          <a:pPr algn="ctr"/>
          <a:endParaRPr lang="es-MX" sz="1100">
            <a:latin typeface="Arial" pitchFamily="34" charset="0"/>
            <a:cs typeface="Arial" pitchFamily="34" charset="0"/>
          </a:endParaRPr>
        </a:p>
        <a:p>
          <a:pPr algn="ctr"/>
          <a:endParaRPr lang="es-MX" sz="1100">
            <a:latin typeface="Arial" pitchFamily="34" charset="0"/>
            <a:cs typeface="Arial" pitchFamily="34" charset="0"/>
          </a:endParaRPr>
        </a:p>
        <a:p>
          <a:r>
            <a:rPr lang="es-MX" sz="1100" u="sng">
              <a:latin typeface="Arial" pitchFamily="34" charset="0"/>
              <a:cs typeface="Arial" pitchFamily="34" charset="0"/>
            </a:rPr>
            <a:t>                                                                           </a:t>
          </a:r>
        </a:p>
        <a:p>
          <a:pPr algn="ctr"/>
          <a:r>
            <a:rPr lang="es-MX" sz="1100" b="1">
              <a:solidFill>
                <a:schemeClr val="tx1"/>
              </a:solidFill>
              <a:effectLst/>
              <a:latin typeface="+mn-lt"/>
              <a:ea typeface="+mn-ea"/>
              <a:cs typeface="+mn-cs"/>
            </a:rPr>
            <a:t>CONTRATISTA</a:t>
          </a:r>
          <a:endParaRPr lang="es-MX">
            <a:effectLst/>
          </a:endParaRPr>
        </a:p>
        <a:p>
          <a:pPr algn="ctr"/>
          <a:r>
            <a:rPr lang="es-MX" sz="1100" b="1">
              <a:solidFill>
                <a:schemeClr val="tx1"/>
              </a:solidFill>
              <a:effectLst/>
              <a:latin typeface="+mn-lt"/>
              <a:ea typeface="+mn-ea"/>
              <a:cs typeface="+mn-cs"/>
            </a:rPr>
            <a:t>REPRESENTANTE</a:t>
          </a:r>
          <a:r>
            <a:rPr lang="es-MX" sz="1100" b="1" baseline="0">
              <a:solidFill>
                <a:schemeClr val="tx1"/>
              </a:solidFill>
              <a:effectLst/>
              <a:latin typeface="+mn-lt"/>
              <a:ea typeface="+mn-ea"/>
              <a:cs typeface="+mn-cs"/>
            </a:rPr>
            <a:t> LEGAL</a:t>
          </a:r>
          <a:endParaRPr lang="es-MX">
            <a:effectLst/>
          </a:endParaRPr>
        </a:p>
        <a:p>
          <a:pPr algn="ctr"/>
          <a:endParaRPr lang="es-MX" sz="1100" u="sng">
            <a:latin typeface="Arial" pitchFamily="34" charset="0"/>
            <a:cs typeface="Arial" pitchFamily="34" charset="0"/>
          </a:endParaRPr>
        </a:p>
      </xdr:txBody>
    </xdr:sp>
    <xdr:clientData/>
  </xdr:oneCellAnchor>
  <xdr:oneCellAnchor>
    <xdr:from>
      <xdr:col>13</xdr:col>
      <xdr:colOff>233417</xdr:colOff>
      <xdr:row>517</xdr:row>
      <xdr:rowOff>3969</xdr:rowOff>
    </xdr:from>
    <xdr:ext cx="3358035" cy="1345406"/>
    <xdr:sp macro="" textlink="">
      <xdr:nvSpPr>
        <xdr:cNvPr id="5" name="4 CuadroTexto"/>
        <xdr:cNvSpPr txBox="1"/>
      </xdr:nvSpPr>
      <xdr:spPr>
        <a:xfrm>
          <a:off x="10053692" y="164138769"/>
          <a:ext cx="3358035" cy="13454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lang="es-MX" sz="1100">
              <a:latin typeface="Arial" pitchFamily="34" charset="0"/>
              <a:cs typeface="Arial" pitchFamily="34" charset="0"/>
            </a:rPr>
            <a:t>Autorizó </a:t>
          </a:r>
        </a:p>
        <a:p>
          <a:pPr algn="ctr"/>
          <a:endParaRPr lang="es-MX" sz="1100">
            <a:latin typeface="Arial" pitchFamily="34" charset="0"/>
            <a:cs typeface="Arial" pitchFamily="34" charset="0"/>
          </a:endParaRPr>
        </a:p>
        <a:p>
          <a:pPr algn="ctr"/>
          <a:endParaRPr lang="es-MX" sz="1100">
            <a:latin typeface="Arial" pitchFamily="34" charset="0"/>
            <a:cs typeface="Arial" pitchFamily="34" charset="0"/>
          </a:endParaRPr>
        </a:p>
        <a:p>
          <a:pPr algn="ctr"/>
          <a:endParaRPr lang="es-MX" sz="1100">
            <a:latin typeface="Arial" pitchFamily="34" charset="0"/>
            <a:cs typeface="Arial" pitchFamily="34" charset="0"/>
          </a:endParaRPr>
        </a:p>
        <a:p>
          <a:r>
            <a:rPr lang="es-MX" sz="1100" u="sng">
              <a:latin typeface="Arial" pitchFamily="34" charset="0"/>
              <a:cs typeface="Arial" pitchFamily="34" charset="0"/>
            </a:rPr>
            <a:t>                                                                                 </a:t>
          </a:r>
        </a:p>
        <a:p>
          <a:pPr algn="ctr"/>
          <a:r>
            <a:rPr lang="es-MX" sz="1100" b="1">
              <a:solidFill>
                <a:schemeClr val="tx1"/>
              </a:solidFill>
              <a:effectLst/>
              <a:latin typeface="+mn-lt"/>
              <a:ea typeface="+mn-ea"/>
              <a:cs typeface="+mn-cs"/>
            </a:rPr>
            <a:t>ARQ. MARÍA GUADALUPE DÍAZ CHAGOLLA</a:t>
          </a:r>
          <a:r>
            <a:rPr lang="es-MX" sz="1100" b="0">
              <a:solidFill>
                <a:schemeClr val="tx1"/>
              </a:solidFill>
              <a:effectLst/>
              <a:latin typeface="+mn-lt"/>
              <a:ea typeface="+mn-ea"/>
              <a:cs typeface="+mn-cs"/>
            </a:rPr>
            <a:t>	</a:t>
          </a:r>
          <a:endParaRPr lang="es-MX">
            <a:effectLst/>
          </a:endParaRPr>
        </a:p>
        <a:p>
          <a:pPr algn="ctr"/>
          <a:r>
            <a:rPr lang="es-MX" sz="1100" b="0" baseline="0">
              <a:solidFill>
                <a:schemeClr val="tx1"/>
              </a:solidFill>
              <a:effectLst/>
              <a:latin typeface="+mn-lt"/>
              <a:ea typeface="+mn-ea"/>
              <a:cs typeface="+mn-cs"/>
            </a:rPr>
            <a:t>DIRECTORA GENERAL DEL IIFEEM</a:t>
          </a:r>
          <a:endParaRPr lang="es-MX">
            <a:effectLst/>
          </a:endParaRPr>
        </a:p>
        <a:p>
          <a:pPr algn="ctr"/>
          <a:endParaRPr lang="es-MX" sz="1100" u="sng">
            <a:latin typeface="Arial" pitchFamily="34" charset="0"/>
            <a:cs typeface="Arial" pitchFamily="34" charset="0"/>
          </a:endParaRPr>
        </a:p>
        <a:p>
          <a:pPr algn="ctr"/>
          <a:endParaRPr lang="es-MX" sz="1100" b="1">
            <a:latin typeface="Arial" pitchFamily="34" charset="0"/>
            <a:cs typeface="Arial" pitchFamily="34" charset="0"/>
          </a:endParaRPr>
        </a:p>
      </xdr:txBody>
    </xdr:sp>
    <xdr:clientData/>
  </xdr:oneCellAnchor>
  <xdr:twoCellAnchor editAs="oneCell">
    <xdr:from>
      <xdr:col>0</xdr:col>
      <xdr:colOff>76200</xdr:colOff>
      <xdr:row>0</xdr:row>
      <xdr:rowOff>9525</xdr:rowOff>
    </xdr:from>
    <xdr:to>
      <xdr:col>2</xdr:col>
      <xdr:colOff>190500</xdr:colOff>
      <xdr:row>0</xdr:row>
      <xdr:rowOff>600075</xdr:rowOff>
    </xdr:to>
    <xdr:pic>
      <xdr:nvPicPr>
        <xdr:cNvPr id="6" name="7 Imagen" descr="SEP_horizontal_WEB.jpg"/>
        <xdr:cNvPicPr>
          <a:picLocks noChangeAspect="1"/>
        </xdr:cNvPicPr>
      </xdr:nvPicPr>
      <xdr:blipFill>
        <a:blip xmlns:r="http://schemas.openxmlformats.org/officeDocument/2006/relationships" r:embed="rId2" cstate="print"/>
        <a:srcRect/>
        <a:stretch>
          <a:fillRect/>
        </a:stretch>
      </xdr:blipFill>
      <xdr:spPr bwMode="auto">
        <a:xfrm>
          <a:off x="819150" y="9525"/>
          <a:ext cx="2000250" cy="590550"/>
        </a:xfrm>
        <a:prstGeom prst="rect">
          <a:avLst/>
        </a:prstGeom>
        <a:noFill/>
        <a:ln w="9525">
          <a:noFill/>
          <a:miter lim="800000"/>
          <a:headEnd/>
          <a:tailEnd/>
        </a:ln>
      </xdr:spPr>
    </xdr:pic>
    <xdr:clientData/>
  </xdr:twoCellAnchor>
  <xdr:twoCellAnchor editAs="oneCell">
    <xdr:from>
      <xdr:col>14</xdr:col>
      <xdr:colOff>133488</xdr:colOff>
      <xdr:row>0</xdr:row>
      <xdr:rowOff>43893</xdr:rowOff>
    </xdr:from>
    <xdr:to>
      <xdr:col>15</xdr:col>
      <xdr:colOff>855807</xdr:colOff>
      <xdr:row>0</xdr:row>
      <xdr:rowOff>788207</xdr:rowOff>
    </xdr:to>
    <xdr:pic>
      <xdr:nvPicPr>
        <xdr:cNvPr id="7" name="6 Imagen"/>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218" t="28466" r="16839" b="34114"/>
        <a:stretch/>
      </xdr:blipFill>
      <xdr:spPr>
        <a:xfrm>
          <a:off x="10772913" y="43893"/>
          <a:ext cx="1735144" cy="7443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39"/>
  <sheetViews>
    <sheetView tabSelected="1" view="pageBreakPreview" zoomScale="70" zoomScaleNormal="55" zoomScaleSheetLayoutView="70" workbookViewId="0">
      <selection activeCell="S520" sqref="S520"/>
    </sheetView>
  </sheetViews>
  <sheetFormatPr baseColWidth="10" defaultColWidth="11.140625" defaultRowHeight="12.75" x14ac:dyDescent="0.25"/>
  <cols>
    <col min="1" max="1" width="15.5703125" style="1" customWidth="1"/>
    <col min="2" max="2" width="12.7109375" style="1" customWidth="1"/>
    <col min="3" max="4" width="8.7109375" style="1" customWidth="1"/>
    <col min="5" max="5" width="17" style="1" customWidth="1"/>
    <col min="6" max="6" width="8.85546875" style="1" customWidth="1"/>
    <col min="7" max="12" width="8.7109375" style="1" customWidth="1"/>
    <col min="13" max="13" width="12.28515625" style="1" customWidth="1"/>
    <col min="14" max="14" width="12.28515625" style="45" customWidth="1"/>
    <col min="15" max="15" width="15.140625" style="45" customWidth="1"/>
    <col min="16" max="16" width="18.7109375" style="45" customWidth="1"/>
    <col min="17" max="17" width="25.140625" style="1" customWidth="1"/>
    <col min="18" max="18" width="15.42578125" style="1" bestFit="1" customWidth="1"/>
    <col min="19" max="19" width="35.140625" style="1" customWidth="1"/>
    <col min="20" max="20" width="12.140625" style="1" bestFit="1" customWidth="1"/>
    <col min="21" max="21" width="11.7109375" style="1" bestFit="1" customWidth="1"/>
    <col min="22" max="16384" width="11.140625" style="1"/>
  </cols>
  <sheetData>
    <row r="1" spans="1:38" ht="72" customHeight="1" x14ac:dyDescent="0.25">
      <c r="L1" s="103" t="s">
        <v>16</v>
      </c>
      <c r="M1" s="103"/>
      <c r="N1" s="50"/>
      <c r="O1" s="56"/>
      <c r="P1" s="56"/>
      <c r="Q1" s="49"/>
      <c r="R1" s="2"/>
      <c r="S1" s="2"/>
      <c r="T1" s="2"/>
      <c r="U1" s="2"/>
      <c r="V1" s="2"/>
      <c r="W1" s="2"/>
      <c r="X1" s="2"/>
      <c r="Y1" s="2"/>
      <c r="Z1" s="2"/>
      <c r="AA1" s="2"/>
      <c r="AB1" s="2"/>
      <c r="AC1" s="2"/>
      <c r="AD1" s="2"/>
      <c r="AE1" s="2"/>
      <c r="AF1" s="2"/>
      <c r="AG1" s="2"/>
      <c r="AH1" s="2"/>
      <c r="AI1" s="2"/>
      <c r="AJ1" s="2"/>
      <c r="AK1" s="2"/>
      <c r="AL1" s="2"/>
    </row>
    <row r="2" spans="1:38" ht="29.25" customHeight="1" x14ac:dyDescent="0.25">
      <c r="A2" s="9" t="s">
        <v>27</v>
      </c>
      <c r="B2" s="9"/>
      <c r="C2" s="9"/>
      <c r="D2" s="9"/>
      <c r="E2" s="9"/>
      <c r="F2" s="9"/>
      <c r="G2" s="9"/>
      <c r="H2" s="9"/>
      <c r="I2" s="9"/>
      <c r="J2" s="9"/>
      <c r="K2" s="9"/>
      <c r="L2" s="9"/>
      <c r="M2" s="9"/>
      <c r="N2" s="9"/>
      <c r="O2" s="9"/>
      <c r="P2" s="9"/>
      <c r="Q2" s="9"/>
      <c r="R2" s="2"/>
      <c r="S2" s="2"/>
      <c r="T2" s="2"/>
      <c r="U2" s="2"/>
      <c r="V2" s="2"/>
      <c r="W2" s="2"/>
      <c r="X2" s="2"/>
      <c r="Y2" s="2"/>
      <c r="Z2" s="2"/>
      <c r="AA2" s="2"/>
      <c r="AB2" s="2"/>
      <c r="AC2" s="2"/>
      <c r="AD2" s="2"/>
      <c r="AE2" s="2"/>
      <c r="AF2" s="2"/>
      <c r="AG2" s="2"/>
      <c r="AH2" s="2"/>
      <c r="AI2" s="2"/>
      <c r="AJ2" s="2"/>
      <c r="AK2" s="2"/>
      <c r="AL2" s="2"/>
    </row>
    <row r="3" spans="1:38" ht="21.75" customHeight="1" x14ac:dyDescent="0.25">
      <c r="A3" s="3" t="s">
        <v>0</v>
      </c>
      <c r="B3" s="4"/>
      <c r="C3" s="4"/>
      <c r="D3" s="4"/>
      <c r="E3" s="4"/>
      <c r="F3" s="4"/>
      <c r="G3" s="4"/>
      <c r="H3" s="4"/>
      <c r="I3" s="5"/>
      <c r="J3" s="5"/>
      <c r="K3" s="5"/>
      <c r="L3" s="5"/>
      <c r="M3" s="4"/>
      <c r="N3" s="10"/>
      <c r="O3" s="10"/>
      <c r="P3" s="10"/>
      <c r="Q3" s="11"/>
      <c r="R3" s="2"/>
      <c r="S3" s="2"/>
      <c r="T3" s="2"/>
      <c r="U3" s="2"/>
      <c r="V3" s="2"/>
      <c r="W3" s="2"/>
      <c r="X3" s="2"/>
      <c r="Y3" s="2"/>
      <c r="Z3" s="2"/>
      <c r="AA3" s="2"/>
      <c r="AB3" s="2"/>
      <c r="AC3" s="2"/>
      <c r="AD3" s="2"/>
      <c r="AE3" s="2"/>
      <c r="AF3" s="2"/>
      <c r="AG3" s="2"/>
      <c r="AH3" s="2"/>
      <c r="AI3" s="2"/>
      <c r="AJ3" s="2"/>
      <c r="AK3" s="2"/>
      <c r="AL3" s="2"/>
    </row>
    <row r="4" spans="1:38" s="6" customFormat="1" ht="32.25" customHeight="1" x14ac:dyDescent="0.25">
      <c r="A4" s="104" t="s">
        <v>10</v>
      </c>
      <c r="B4" s="105"/>
      <c r="C4" s="106" t="s">
        <v>646</v>
      </c>
      <c r="D4" s="107"/>
      <c r="E4" s="107"/>
      <c r="F4" s="107"/>
      <c r="G4" s="107"/>
      <c r="H4" s="107"/>
      <c r="I4" s="108"/>
      <c r="J4" s="109" t="s">
        <v>635</v>
      </c>
      <c r="K4" s="110"/>
      <c r="L4" s="111"/>
      <c r="M4" s="112" t="s">
        <v>31</v>
      </c>
      <c r="N4" s="113"/>
      <c r="O4" s="113"/>
      <c r="P4" s="113"/>
      <c r="Q4" s="114"/>
      <c r="R4" s="7"/>
      <c r="S4" s="7"/>
      <c r="T4" s="7"/>
      <c r="U4" s="7"/>
      <c r="V4" s="7"/>
      <c r="W4" s="7"/>
      <c r="X4" s="7"/>
      <c r="Y4" s="7"/>
      <c r="Z4" s="7"/>
      <c r="AA4" s="7"/>
      <c r="AB4" s="7"/>
      <c r="AC4" s="7"/>
      <c r="AD4" s="7"/>
      <c r="AE4" s="7"/>
      <c r="AF4" s="7"/>
      <c r="AG4" s="7"/>
      <c r="AH4" s="7"/>
      <c r="AI4" s="7"/>
      <c r="AJ4" s="7"/>
      <c r="AK4" s="7"/>
      <c r="AL4" s="7"/>
    </row>
    <row r="5" spans="1:38" s="6" customFormat="1" ht="30" customHeight="1" x14ac:dyDescent="0.25">
      <c r="A5" s="115" t="s">
        <v>19</v>
      </c>
      <c r="B5" s="116"/>
      <c r="C5" s="117"/>
      <c r="D5" s="118"/>
      <c r="E5" s="118"/>
      <c r="F5" s="118"/>
      <c r="G5" s="118"/>
      <c r="H5" s="118"/>
      <c r="I5" s="119"/>
      <c r="J5" s="115"/>
      <c r="K5" s="118"/>
      <c r="L5" s="120"/>
      <c r="M5" s="174" t="s">
        <v>698</v>
      </c>
      <c r="N5" s="175"/>
      <c r="O5" s="175"/>
      <c r="P5" s="175"/>
      <c r="Q5" s="176"/>
      <c r="R5" s="7"/>
      <c r="S5" s="7"/>
      <c r="T5" s="7"/>
      <c r="U5" s="7"/>
      <c r="V5" s="7"/>
      <c r="W5" s="7"/>
      <c r="X5" s="7"/>
      <c r="Y5" s="7"/>
      <c r="Z5" s="7"/>
      <c r="AA5" s="7"/>
      <c r="AB5" s="7"/>
      <c r="AC5" s="7"/>
      <c r="AD5" s="7"/>
      <c r="AE5" s="7"/>
      <c r="AF5" s="7"/>
      <c r="AG5" s="7"/>
      <c r="AH5" s="7"/>
      <c r="AI5" s="7"/>
      <c r="AJ5" s="7"/>
      <c r="AK5" s="7"/>
      <c r="AL5" s="7"/>
    </row>
    <row r="6" spans="1:38" ht="30" customHeight="1" x14ac:dyDescent="0.25">
      <c r="A6" s="115" t="s">
        <v>14</v>
      </c>
      <c r="B6" s="116"/>
      <c r="C6" s="133" t="s">
        <v>647</v>
      </c>
      <c r="D6" s="134"/>
      <c r="E6" s="134"/>
      <c r="F6" s="134"/>
      <c r="G6" s="134"/>
      <c r="H6" s="134"/>
      <c r="I6" s="134"/>
      <c r="J6" s="134"/>
      <c r="K6" s="134"/>
      <c r="L6" s="135"/>
      <c r="M6" s="136" t="s">
        <v>11</v>
      </c>
      <c r="N6" s="137"/>
      <c r="O6" s="138"/>
      <c r="P6" s="139"/>
      <c r="Q6" s="140"/>
    </row>
    <row r="7" spans="1:38" ht="29.25" customHeight="1" x14ac:dyDescent="0.25">
      <c r="A7" s="141" t="s">
        <v>1</v>
      </c>
      <c r="B7" s="142"/>
      <c r="C7" s="121" t="s">
        <v>651</v>
      </c>
      <c r="D7" s="122"/>
      <c r="E7" s="122"/>
      <c r="F7" s="122"/>
      <c r="G7" s="122"/>
      <c r="H7" s="122"/>
      <c r="I7" s="122"/>
      <c r="J7" s="122"/>
      <c r="K7" s="122"/>
      <c r="L7" s="143"/>
      <c r="M7" s="144" t="s">
        <v>2</v>
      </c>
      <c r="N7" s="145"/>
      <c r="O7" s="146" t="s">
        <v>650</v>
      </c>
      <c r="P7" s="147"/>
      <c r="Q7" s="148"/>
    </row>
    <row r="8" spans="1:38" ht="30" customHeight="1" x14ac:dyDescent="0.25">
      <c r="A8" s="115" t="s">
        <v>4</v>
      </c>
      <c r="B8" s="116"/>
      <c r="C8" s="124" t="s">
        <v>649</v>
      </c>
      <c r="D8" s="125"/>
      <c r="E8" s="125"/>
      <c r="F8" s="125"/>
      <c r="G8" s="125"/>
      <c r="H8" s="125"/>
      <c r="I8" s="125"/>
      <c r="J8" s="125"/>
      <c r="K8" s="125"/>
      <c r="L8" s="126"/>
      <c r="M8" s="127" t="s">
        <v>3</v>
      </c>
      <c r="N8" s="128"/>
      <c r="O8" s="121" t="s">
        <v>649</v>
      </c>
      <c r="P8" s="129"/>
      <c r="Q8" s="123"/>
    </row>
    <row r="9" spans="1:38" ht="18" customHeight="1" x14ac:dyDescent="0.25">
      <c r="A9" s="12" t="s">
        <v>26</v>
      </c>
      <c r="B9" s="130" t="s">
        <v>17</v>
      </c>
      <c r="C9" s="130"/>
      <c r="D9" s="130"/>
      <c r="E9" s="130"/>
      <c r="F9" s="130"/>
      <c r="G9" s="130"/>
      <c r="H9" s="130"/>
      <c r="I9" s="130"/>
      <c r="J9" s="130"/>
      <c r="K9" s="130"/>
      <c r="L9" s="130"/>
      <c r="M9" s="130"/>
      <c r="N9" s="46" t="s">
        <v>5</v>
      </c>
      <c r="O9" s="46" t="s">
        <v>6</v>
      </c>
      <c r="P9" s="46" t="s">
        <v>22</v>
      </c>
      <c r="Q9" s="79" t="s">
        <v>12</v>
      </c>
    </row>
    <row r="10" spans="1:38" s="16" customFormat="1" ht="18" customHeight="1" x14ac:dyDescent="0.25">
      <c r="A10" s="131" t="s">
        <v>13</v>
      </c>
      <c r="B10" s="132"/>
      <c r="C10" s="132"/>
      <c r="D10" s="132"/>
      <c r="E10" s="132"/>
      <c r="F10" s="132"/>
      <c r="G10" s="132"/>
      <c r="H10" s="132"/>
      <c r="I10" s="132"/>
      <c r="J10" s="132"/>
      <c r="K10" s="132"/>
      <c r="L10" s="132"/>
      <c r="M10" s="132"/>
      <c r="N10" s="53"/>
      <c r="O10" s="53"/>
      <c r="P10" s="53"/>
      <c r="Q10" s="54"/>
      <c r="R10" s="15"/>
      <c r="S10" s="15"/>
      <c r="T10" s="15"/>
      <c r="U10" s="15"/>
      <c r="V10" s="15"/>
      <c r="W10" s="15"/>
      <c r="X10" s="15"/>
      <c r="Y10" s="15"/>
      <c r="Z10" s="15"/>
      <c r="AA10" s="15"/>
      <c r="AB10" s="15"/>
      <c r="AC10" s="15"/>
      <c r="AD10" s="15"/>
      <c r="AE10" s="15"/>
      <c r="AF10" s="15"/>
      <c r="AG10" s="15"/>
      <c r="AH10" s="15"/>
      <c r="AI10" s="15"/>
      <c r="AJ10" s="15"/>
      <c r="AK10" s="15"/>
      <c r="AL10" s="15"/>
    </row>
    <row r="11" spans="1:38" ht="39" customHeight="1" x14ac:dyDescent="0.25">
      <c r="A11" s="52"/>
      <c r="B11" s="149" t="s">
        <v>191</v>
      </c>
      <c r="C11" s="149"/>
      <c r="D11" s="149"/>
      <c r="E11" s="149"/>
      <c r="F11" s="149"/>
      <c r="G11" s="149"/>
      <c r="H11" s="149"/>
      <c r="I11" s="149"/>
      <c r="J11" s="149"/>
      <c r="K11" s="149"/>
      <c r="L11" s="149"/>
      <c r="M11" s="149"/>
      <c r="N11" s="52"/>
      <c r="O11" s="52"/>
      <c r="P11" s="52"/>
      <c r="Q11" s="60"/>
    </row>
    <row r="12" spans="1:38" ht="18" x14ac:dyDescent="0.25">
      <c r="A12" s="67" t="s">
        <v>192</v>
      </c>
      <c r="B12" s="150" t="s">
        <v>193</v>
      </c>
      <c r="C12" s="150"/>
      <c r="D12" s="150"/>
      <c r="E12" s="150"/>
      <c r="F12" s="150"/>
      <c r="G12" s="150"/>
      <c r="H12" s="150"/>
      <c r="I12" s="150"/>
      <c r="J12" s="150"/>
      <c r="K12" s="150"/>
      <c r="L12" s="150"/>
      <c r="M12" s="150"/>
      <c r="N12" s="52"/>
      <c r="O12" s="52"/>
      <c r="P12" s="52"/>
      <c r="Q12" s="60"/>
    </row>
    <row r="13" spans="1:38" ht="42" customHeight="1" x14ac:dyDescent="0.25">
      <c r="A13" s="67" t="s">
        <v>194</v>
      </c>
      <c r="B13" s="151" t="s">
        <v>195</v>
      </c>
      <c r="C13" s="152"/>
      <c r="D13" s="152"/>
      <c r="E13" s="152"/>
      <c r="F13" s="152"/>
      <c r="G13" s="152"/>
      <c r="H13" s="152"/>
      <c r="I13" s="152"/>
      <c r="J13" s="152"/>
      <c r="K13" s="152"/>
      <c r="L13" s="152"/>
      <c r="M13" s="153"/>
      <c r="N13" s="52"/>
      <c r="O13" s="61"/>
      <c r="P13" s="62"/>
      <c r="Q13" s="60"/>
    </row>
    <row r="14" spans="1:38" ht="24" customHeight="1" x14ac:dyDescent="0.25">
      <c r="A14" s="82" t="s">
        <v>32</v>
      </c>
      <c r="B14" s="100" t="s">
        <v>196</v>
      </c>
      <c r="C14" s="101"/>
      <c r="D14" s="101"/>
      <c r="E14" s="101"/>
      <c r="F14" s="101"/>
      <c r="G14" s="101"/>
      <c r="H14" s="101"/>
      <c r="I14" s="101"/>
      <c r="J14" s="101"/>
      <c r="K14" s="101"/>
      <c r="L14" s="101"/>
      <c r="M14" s="102"/>
      <c r="N14" s="52"/>
      <c r="O14" s="61"/>
      <c r="P14" s="62"/>
      <c r="Q14" s="60"/>
    </row>
    <row r="15" spans="1:38" ht="65.25" customHeight="1" x14ac:dyDescent="0.25">
      <c r="A15" s="55" t="s">
        <v>70</v>
      </c>
      <c r="B15" s="97" t="s">
        <v>412</v>
      </c>
      <c r="C15" s="98" t="s">
        <v>35</v>
      </c>
      <c r="D15" s="98">
        <v>7.04</v>
      </c>
      <c r="E15" s="98">
        <v>1869.84</v>
      </c>
      <c r="F15" s="98"/>
      <c r="G15" s="98"/>
      <c r="H15" s="98"/>
      <c r="I15" s="98"/>
      <c r="J15" s="98"/>
      <c r="K15" s="98"/>
      <c r="L15" s="98"/>
      <c r="M15" s="99"/>
      <c r="N15" s="52" t="s">
        <v>35</v>
      </c>
      <c r="O15" s="61">
        <v>7.04</v>
      </c>
      <c r="P15" s="62"/>
      <c r="Q15" s="60">
        <f>ROUND(O15*P15,2)</f>
        <v>0</v>
      </c>
    </row>
    <row r="16" spans="1:38" ht="65.25" customHeight="1" x14ac:dyDescent="0.25">
      <c r="A16" s="55" t="s">
        <v>197</v>
      </c>
      <c r="B16" s="97" t="s">
        <v>413</v>
      </c>
      <c r="C16" s="98" t="s">
        <v>35</v>
      </c>
      <c r="D16" s="98">
        <v>1</v>
      </c>
      <c r="E16" s="98">
        <v>2215.8200000000002</v>
      </c>
      <c r="F16" s="98"/>
      <c r="G16" s="98"/>
      <c r="H16" s="98"/>
      <c r="I16" s="98"/>
      <c r="J16" s="98"/>
      <c r="K16" s="98"/>
      <c r="L16" s="98"/>
      <c r="M16" s="99"/>
      <c r="N16" s="52" t="s">
        <v>35</v>
      </c>
      <c r="O16" s="61">
        <v>1</v>
      </c>
      <c r="P16" s="62"/>
      <c r="Q16" s="60">
        <f>ROUND(O16*P16,2)</f>
        <v>0</v>
      </c>
      <c r="R16" s="22"/>
    </row>
    <row r="17" spans="1:18" ht="24" customHeight="1" x14ac:dyDescent="0.25">
      <c r="A17" s="82" t="s">
        <v>38</v>
      </c>
      <c r="B17" s="100" t="s">
        <v>405</v>
      </c>
      <c r="C17" s="101"/>
      <c r="D17" s="101"/>
      <c r="E17" s="101"/>
      <c r="F17" s="101"/>
      <c r="G17" s="101"/>
      <c r="H17" s="101"/>
      <c r="I17" s="101"/>
      <c r="J17" s="101"/>
      <c r="K17" s="101"/>
      <c r="L17" s="101"/>
      <c r="M17" s="102"/>
      <c r="N17" s="52"/>
      <c r="O17" s="61"/>
      <c r="P17" s="62"/>
      <c r="Q17" s="60"/>
    </row>
    <row r="18" spans="1:18" ht="31.5" customHeight="1" x14ac:dyDescent="0.25">
      <c r="A18" s="55" t="s">
        <v>55</v>
      </c>
      <c r="B18" s="97" t="s">
        <v>414</v>
      </c>
      <c r="C18" s="98" t="s">
        <v>652</v>
      </c>
      <c r="D18" s="98">
        <v>50</v>
      </c>
      <c r="E18" s="98">
        <v>205.68</v>
      </c>
      <c r="F18" s="98"/>
      <c r="G18" s="98"/>
      <c r="H18" s="98"/>
      <c r="I18" s="98"/>
      <c r="J18" s="98"/>
      <c r="K18" s="98"/>
      <c r="L18" s="98"/>
      <c r="M18" s="99"/>
      <c r="N18" s="52" t="s">
        <v>652</v>
      </c>
      <c r="O18" s="61">
        <v>50</v>
      </c>
      <c r="P18" s="62"/>
      <c r="Q18" s="60">
        <f>ROUND(O18*P18,2)</f>
        <v>0</v>
      </c>
      <c r="R18" s="22"/>
    </row>
    <row r="19" spans="1:18" ht="34.5" customHeight="1" x14ac:dyDescent="0.25">
      <c r="A19" s="55" t="s">
        <v>199</v>
      </c>
      <c r="B19" s="97" t="s">
        <v>415</v>
      </c>
      <c r="C19" s="98" t="s">
        <v>36</v>
      </c>
      <c r="D19" s="98">
        <v>4</v>
      </c>
      <c r="E19" s="98">
        <v>57.9</v>
      </c>
      <c r="F19" s="98"/>
      <c r="G19" s="98"/>
      <c r="H19" s="98"/>
      <c r="I19" s="98"/>
      <c r="J19" s="98"/>
      <c r="K19" s="98"/>
      <c r="L19" s="98"/>
      <c r="M19" s="99"/>
      <c r="N19" s="52" t="s">
        <v>36</v>
      </c>
      <c r="O19" s="61">
        <v>4</v>
      </c>
      <c r="P19" s="62"/>
      <c r="Q19" s="60">
        <f>ROUND(O19*P19,2)</f>
        <v>0</v>
      </c>
      <c r="R19" s="22"/>
    </row>
    <row r="20" spans="1:18" ht="48" customHeight="1" x14ac:dyDescent="0.25">
      <c r="A20" s="55" t="s">
        <v>56</v>
      </c>
      <c r="B20" s="97" t="s">
        <v>416</v>
      </c>
      <c r="C20" s="98" t="s">
        <v>36</v>
      </c>
      <c r="D20" s="98">
        <v>3</v>
      </c>
      <c r="E20" s="98">
        <v>2033.17</v>
      </c>
      <c r="F20" s="98"/>
      <c r="G20" s="98"/>
      <c r="H20" s="98"/>
      <c r="I20" s="98"/>
      <c r="J20" s="98"/>
      <c r="K20" s="98"/>
      <c r="L20" s="98"/>
      <c r="M20" s="99"/>
      <c r="N20" s="52" t="s">
        <v>36</v>
      </c>
      <c r="O20" s="61">
        <v>3</v>
      </c>
      <c r="P20" s="62"/>
      <c r="Q20" s="60">
        <f>ROUND(O20*P20,2)</f>
        <v>0</v>
      </c>
      <c r="R20" s="22"/>
    </row>
    <row r="21" spans="1:18" ht="24" customHeight="1" x14ac:dyDescent="0.25">
      <c r="A21" s="82" t="s">
        <v>41</v>
      </c>
      <c r="B21" s="100" t="s">
        <v>406</v>
      </c>
      <c r="C21" s="101"/>
      <c r="D21" s="101"/>
      <c r="E21" s="101"/>
      <c r="F21" s="101"/>
      <c r="G21" s="101"/>
      <c r="H21" s="101"/>
      <c r="I21" s="101"/>
      <c r="J21" s="101"/>
      <c r="K21" s="101"/>
      <c r="L21" s="101"/>
      <c r="M21" s="102"/>
      <c r="N21" s="52"/>
      <c r="O21" s="61"/>
      <c r="P21" s="62"/>
      <c r="Q21" s="60"/>
    </row>
    <row r="22" spans="1:18" ht="34.5" customHeight="1" x14ac:dyDescent="0.25">
      <c r="A22" s="55" t="s">
        <v>59</v>
      </c>
      <c r="B22" s="97" t="s">
        <v>417</v>
      </c>
      <c r="C22" s="98" t="s">
        <v>33</v>
      </c>
      <c r="D22" s="98">
        <v>180.52</v>
      </c>
      <c r="E22" s="98">
        <v>236.4</v>
      </c>
      <c r="F22" s="98"/>
      <c r="G22" s="98"/>
      <c r="H22" s="98"/>
      <c r="I22" s="98"/>
      <c r="J22" s="98"/>
      <c r="K22" s="98"/>
      <c r="L22" s="98"/>
      <c r="M22" s="99"/>
      <c r="N22" s="52" t="s">
        <v>33</v>
      </c>
      <c r="O22" s="61">
        <v>180.52</v>
      </c>
      <c r="P22" s="62"/>
      <c r="Q22" s="60">
        <f t="shared" ref="Q22:Q38" si="0">ROUND(O22*P22,2)</f>
        <v>0</v>
      </c>
      <c r="R22" s="22"/>
    </row>
    <row r="23" spans="1:18" ht="36" customHeight="1" x14ac:dyDescent="0.25">
      <c r="A23" s="55" t="s">
        <v>60</v>
      </c>
      <c r="B23" s="97" t="s">
        <v>418</v>
      </c>
      <c r="C23" s="98" t="s">
        <v>33</v>
      </c>
      <c r="D23" s="98">
        <v>348.28</v>
      </c>
      <c r="E23" s="98">
        <v>320.97000000000003</v>
      </c>
      <c r="F23" s="98"/>
      <c r="G23" s="98"/>
      <c r="H23" s="98"/>
      <c r="I23" s="98"/>
      <c r="J23" s="98"/>
      <c r="K23" s="98"/>
      <c r="L23" s="98"/>
      <c r="M23" s="99"/>
      <c r="N23" s="52" t="s">
        <v>33</v>
      </c>
      <c r="O23" s="61">
        <v>348.28</v>
      </c>
      <c r="P23" s="62"/>
      <c r="Q23" s="60">
        <f t="shared" si="0"/>
        <v>0</v>
      </c>
      <c r="R23" s="22"/>
    </row>
    <row r="24" spans="1:18" ht="34.5" customHeight="1" x14ac:dyDescent="0.25">
      <c r="A24" s="55" t="s">
        <v>201</v>
      </c>
      <c r="B24" s="97" t="s">
        <v>419</v>
      </c>
      <c r="C24" s="98" t="s">
        <v>652</v>
      </c>
      <c r="D24" s="98">
        <v>155.35</v>
      </c>
      <c r="E24" s="98">
        <v>209.87</v>
      </c>
      <c r="F24" s="98"/>
      <c r="G24" s="98"/>
      <c r="H24" s="98"/>
      <c r="I24" s="98"/>
      <c r="J24" s="98"/>
      <c r="K24" s="98"/>
      <c r="L24" s="98"/>
      <c r="M24" s="99"/>
      <c r="N24" s="52" t="s">
        <v>652</v>
      </c>
      <c r="O24" s="61">
        <v>155.35</v>
      </c>
      <c r="P24" s="62"/>
      <c r="Q24" s="60">
        <f t="shared" si="0"/>
        <v>0</v>
      </c>
      <c r="R24" s="22"/>
    </row>
    <row r="25" spans="1:18" ht="48" customHeight="1" x14ac:dyDescent="0.25">
      <c r="A25" s="55" t="s">
        <v>178</v>
      </c>
      <c r="B25" s="97" t="s">
        <v>420</v>
      </c>
      <c r="C25" s="98" t="s">
        <v>652</v>
      </c>
      <c r="D25" s="98">
        <v>54.25</v>
      </c>
      <c r="E25" s="98">
        <v>221.36</v>
      </c>
      <c r="F25" s="98"/>
      <c r="G25" s="98"/>
      <c r="H25" s="98"/>
      <c r="I25" s="98"/>
      <c r="J25" s="98"/>
      <c r="K25" s="98"/>
      <c r="L25" s="98"/>
      <c r="M25" s="99"/>
      <c r="N25" s="52" t="s">
        <v>652</v>
      </c>
      <c r="O25" s="61">
        <v>54.25</v>
      </c>
      <c r="P25" s="62"/>
      <c r="Q25" s="60">
        <f t="shared" si="0"/>
        <v>0</v>
      </c>
      <c r="R25" s="22"/>
    </row>
    <row r="26" spans="1:18" ht="36.75" customHeight="1" x14ac:dyDescent="0.25">
      <c r="A26" s="55" t="s">
        <v>202</v>
      </c>
      <c r="B26" s="97" t="s">
        <v>421</v>
      </c>
      <c r="C26" s="98" t="s">
        <v>652</v>
      </c>
      <c r="D26" s="98">
        <v>17.489999999999998</v>
      </c>
      <c r="E26" s="98">
        <v>286.24</v>
      </c>
      <c r="F26" s="98"/>
      <c r="G26" s="98"/>
      <c r="H26" s="98"/>
      <c r="I26" s="98"/>
      <c r="J26" s="98"/>
      <c r="K26" s="98"/>
      <c r="L26" s="98"/>
      <c r="M26" s="99"/>
      <c r="N26" s="52" t="s">
        <v>652</v>
      </c>
      <c r="O26" s="61">
        <v>17.489999999999998</v>
      </c>
      <c r="P26" s="62"/>
      <c r="Q26" s="60">
        <f t="shared" si="0"/>
        <v>0</v>
      </c>
      <c r="R26" s="22"/>
    </row>
    <row r="27" spans="1:18" ht="48" customHeight="1" x14ac:dyDescent="0.25">
      <c r="A27" s="55" t="s">
        <v>203</v>
      </c>
      <c r="B27" s="97" t="s">
        <v>610</v>
      </c>
      <c r="C27" s="98" t="s">
        <v>652</v>
      </c>
      <c r="D27" s="98">
        <v>64.459999999999994</v>
      </c>
      <c r="E27" s="98">
        <v>270.39</v>
      </c>
      <c r="F27" s="98"/>
      <c r="G27" s="98"/>
      <c r="H27" s="98"/>
      <c r="I27" s="98"/>
      <c r="J27" s="98"/>
      <c r="K27" s="98"/>
      <c r="L27" s="98"/>
      <c r="M27" s="99"/>
      <c r="N27" s="52" t="s">
        <v>652</v>
      </c>
      <c r="O27" s="61">
        <v>64.459999999999994</v>
      </c>
      <c r="P27" s="62"/>
      <c r="Q27" s="60">
        <f t="shared" si="0"/>
        <v>0</v>
      </c>
      <c r="R27" s="22"/>
    </row>
    <row r="28" spans="1:18" ht="34.5" customHeight="1" x14ac:dyDescent="0.25">
      <c r="A28" s="55" t="s">
        <v>179</v>
      </c>
      <c r="B28" s="97" t="s">
        <v>634</v>
      </c>
      <c r="C28" s="98" t="s">
        <v>33</v>
      </c>
      <c r="D28" s="98">
        <v>82.95</v>
      </c>
      <c r="E28" s="98">
        <v>103.77</v>
      </c>
      <c r="F28" s="98"/>
      <c r="G28" s="98"/>
      <c r="H28" s="98"/>
      <c r="I28" s="98"/>
      <c r="J28" s="98"/>
      <c r="K28" s="98"/>
      <c r="L28" s="98"/>
      <c r="M28" s="99"/>
      <c r="N28" s="52" t="s">
        <v>33</v>
      </c>
      <c r="O28" s="61">
        <v>82.95</v>
      </c>
      <c r="P28" s="62"/>
      <c r="Q28" s="60">
        <f t="shared" si="0"/>
        <v>0</v>
      </c>
      <c r="R28" s="22"/>
    </row>
    <row r="29" spans="1:18" ht="48" customHeight="1" x14ac:dyDescent="0.25">
      <c r="A29" s="55" t="s">
        <v>61</v>
      </c>
      <c r="B29" s="97" t="s">
        <v>541</v>
      </c>
      <c r="C29" s="98" t="s">
        <v>33</v>
      </c>
      <c r="D29" s="98">
        <v>669.6</v>
      </c>
      <c r="E29" s="98">
        <v>146.22999999999999</v>
      </c>
      <c r="F29" s="98"/>
      <c r="G29" s="98"/>
      <c r="H29" s="98"/>
      <c r="I29" s="98"/>
      <c r="J29" s="98"/>
      <c r="K29" s="98"/>
      <c r="L29" s="98"/>
      <c r="M29" s="99"/>
      <c r="N29" s="52" t="s">
        <v>33</v>
      </c>
      <c r="O29" s="61">
        <v>669.6</v>
      </c>
      <c r="P29" s="62"/>
      <c r="Q29" s="60">
        <f t="shared" si="0"/>
        <v>0</v>
      </c>
      <c r="R29" s="22"/>
    </row>
    <row r="30" spans="1:18" ht="81" customHeight="1" x14ac:dyDescent="0.25">
      <c r="A30" s="55" t="s">
        <v>204</v>
      </c>
      <c r="B30" s="97" t="s">
        <v>653</v>
      </c>
      <c r="C30" s="98" t="s">
        <v>33</v>
      </c>
      <c r="D30" s="98">
        <v>51.13</v>
      </c>
      <c r="E30" s="98">
        <v>144</v>
      </c>
      <c r="F30" s="98"/>
      <c r="G30" s="98"/>
      <c r="H30" s="98"/>
      <c r="I30" s="98"/>
      <c r="J30" s="98"/>
      <c r="K30" s="98"/>
      <c r="L30" s="98"/>
      <c r="M30" s="99"/>
      <c r="N30" s="52" t="s">
        <v>33</v>
      </c>
      <c r="O30" s="61">
        <v>51.13</v>
      </c>
      <c r="P30" s="62"/>
      <c r="Q30" s="60">
        <f t="shared" si="0"/>
        <v>0</v>
      </c>
      <c r="R30" s="22"/>
    </row>
    <row r="31" spans="1:18" ht="33.75" customHeight="1" x14ac:dyDescent="0.25">
      <c r="A31" s="55" t="s">
        <v>63</v>
      </c>
      <c r="B31" s="97" t="s">
        <v>633</v>
      </c>
      <c r="C31" s="98" t="s">
        <v>652</v>
      </c>
      <c r="D31" s="98">
        <v>88.26</v>
      </c>
      <c r="E31" s="98">
        <v>27.2</v>
      </c>
      <c r="F31" s="98"/>
      <c r="G31" s="98"/>
      <c r="H31" s="98"/>
      <c r="I31" s="98"/>
      <c r="J31" s="98"/>
      <c r="K31" s="98"/>
      <c r="L31" s="98"/>
      <c r="M31" s="99"/>
      <c r="N31" s="52" t="s">
        <v>652</v>
      </c>
      <c r="O31" s="61">
        <v>88.26</v>
      </c>
      <c r="P31" s="62"/>
      <c r="Q31" s="60">
        <f t="shared" si="0"/>
        <v>0</v>
      </c>
      <c r="R31" s="22"/>
    </row>
    <row r="32" spans="1:18" ht="48" customHeight="1" x14ac:dyDescent="0.25">
      <c r="A32" s="55" t="s">
        <v>205</v>
      </c>
      <c r="B32" s="97" t="s">
        <v>407</v>
      </c>
      <c r="C32" s="98" t="s">
        <v>652</v>
      </c>
      <c r="D32" s="98">
        <v>125.48</v>
      </c>
      <c r="E32" s="98">
        <v>55.75</v>
      </c>
      <c r="F32" s="98"/>
      <c r="G32" s="98"/>
      <c r="H32" s="98"/>
      <c r="I32" s="98"/>
      <c r="J32" s="98"/>
      <c r="K32" s="98"/>
      <c r="L32" s="98"/>
      <c r="M32" s="99"/>
      <c r="N32" s="52" t="s">
        <v>652</v>
      </c>
      <c r="O32" s="61">
        <v>125.48</v>
      </c>
      <c r="P32" s="62"/>
      <c r="Q32" s="60">
        <f t="shared" si="0"/>
        <v>0</v>
      </c>
      <c r="R32" s="22"/>
    </row>
    <row r="33" spans="1:18" ht="64.5" customHeight="1" x14ac:dyDescent="0.25">
      <c r="A33" s="55" t="s">
        <v>206</v>
      </c>
      <c r="B33" s="97" t="s">
        <v>631</v>
      </c>
      <c r="C33" s="98" t="s">
        <v>652</v>
      </c>
      <c r="D33" s="98">
        <v>2</v>
      </c>
      <c r="E33" s="98">
        <v>926.82</v>
      </c>
      <c r="F33" s="98"/>
      <c r="G33" s="98"/>
      <c r="H33" s="98"/>
      <c r="I33" s="98"/>
      <c r="J33" s="98"/>
      <c r="K33" s="98"/>
      <c r="L33" s="98"/>
      <c r="M33" s="99"/>
      <c r="N33" s="52" t="s">
        <v>652</v>
      </c>
      <c r="O33" s="61">
        <v>2</v>
      </c>
      <c r="P33" s="62"/>
      <c r="Q33" s="60">
        <f t="shared" si="0"/>
        <v>0</v>
      </c>
      <c r="R33" s="22"/>
    </row>
    <row r="34" spans="1:18" ht="34.5" customHeight="1" x14ac:dyDescent="0.25">
      <c r="A34" s="55" t="s">
        <v>207</v>
      </c>
      <c r="B34" s="97" t="s">
        <v>408</v>
      </c>
      <c r="C34" s="98" t="s">
        <v>652</v>
      </c>
      <c r="D34" s="98">
        <v>39.9</v>
      </c>
      <c r="E34" s="98">
        <v>252.68</v>
      </c>
      <c r="F34" s="98"/>
      <c r="G34" s="98"/>
      <c r="H34" s="98"/>
      <c r="I34" s="98"/>
      <c r="J34" s="98"/>
      <c r="K34" s="98"/>
      <c r="L34" s="98"/>
      <c r="M34" s="99"/>
      <c r="N34" s="52" t="s">
        <v>652</v>
      </c>
      <c r="O34" s="61">
        <v>39.9</v>
      </c>
      <c r="P34" s="62"/>
      <c r="Q34" s="60">
        <f t="shared" si="0"/>
        <v>0</v>
      </c>
      <c r="R34" s="22"/>
    </row>
    <row r="35" spans="1:18" ht="48" customHeight="1" x14ac:dyDescent="0.25">
      <c r="A35" s="55" t="s">
        <v>208</v>
      </c>
      <c r="B35" s="97" t="s">
        <v>611</v>
      </c>
      <c r="C35" s="98" t="s">
        <v>652</v>
      </c>
      <c r="D35" s="98">
        <v>2</v>
      </c>
      <c r="E35" s="98">
        <v>333.37</v>
      </c>
      <c r="F35" s="98"/>
      <c r="G35" s="98"/>
      <c r="H35" s="98"/>
      <c r="I35" s="98"/>
      <c r="J35" s="98"/>
      <c r="K35" s="98"/>
      <c r="L35" s="98"/>
      <c r="M35" s="99"/>
      <c r="N35" s="52" t="s">
        <v>652</v>
      </c>
      <c r="O35" s="61">
        <v>2</v>
      </c>
      <c r="P35" s="62"/>
      <c r="Q35" s="60">
        <f t="shared" si="0"/>
        <v>0</v>
      </c>
      <c r="R35" s="22"/>
    </row>
    <row r="36" spans="1:18" ht="61.5" customHeight="1" x14ac:dyDescent="0.25">
      <c r="A36" s="55" t="s">
        <v>209</v>
      </c>
      <c r="B36" s="97" t="s">
        <v>654</v>
      </c>
      <c r="C36" s="98" t="s">
        <v>652</v>
      </c>
      <c r="D36" s="98">
        <v>58.9</v>
      </c>
      <c r="E36" s="98">
        <v>299.83999999999997</v>
      </c>
      <c r="F36" s="98"/>
      <c r="G36" s="98"/>
      <c r="H36" s="98"/>
      <c r="I36" s="98"/>
      <c r="J36" s="98"/>
      <c r="K36" s="98"/>
      <c r="L36" s="98"/>
      <c r="M36" s="99"/>
      <c r="N36" s="52" t="s">
        <v>652</v>
      </c>
      <c r="O36" s="61">
        <v>58.9</v>
      </c>
      <c r="P36" s="62"/>
      <c r="Q36" s="60">
        <f t="shared" si="0"/>
        <v>0</v>
      </c>
      <c r="R36" s="22"/>
    </row>
    <row r="37" spans="1:18" ht="99" customHeight="1" x14ac:dyDescent="0.25">
      <c r="A37" s="55" t="s">
        <v>64</v>
      </c>
      <c r="B37" s="97" t="s">
        <v>655</v>
      </c>
      <c r="C37" s="98" t="s">
        <v>36</v>
      </c>
      <c r="D37" s="98">
        <v>1</v>
      </c>
      <c r="E37" s="98">
        <v>10109.67</v>
      </c>
      <c r="F37" s="98"/>
      <c r="G37" s="98"/>
      <c r="H37" s="98"/>
      <c r="I37" s="98"/>
      <c r="J37" s="98"/>
      <c r="K37" s="98"/>
      <c r="L37" s="98"/>
      <c r="M37" s="99"/>
      <c r="N37" s="52" t="s">
        <v>36</v>
      </c>
      <c r="O37" s="61">
        <v>1</v>
      </c>
      <c r="P37" s="62"/>
      <c r="Q37" s="60">
        <f t="shared" si="0"/>
        <v>0</v>
      </c>
      <c r="R37" s="22"/>
    </row>
    <row r="38" spans="1:18" ht="33" customHeight="1" x14ac:dyDescent="0.25">
      <c r="A38" s="55" t="s">
        <v>68</v>
      </c>
      <c r="B38" s="97" t="s">
        <v>656</v>
      </c>
      <c r="C38" s="98" t="s">
        <v>652</v>
      </c>
      <c r="D38" s="98">
        <v>12.5</v>
      </c>
      <c r="E38" s="98">
        <v>22.78</v>
      </c>
      <c r="F38" s="98"/>
      <c r="G38" s="98"/>
      <c r="H38" s="98"/>
      <c r="I38" s="98"/>
      <c r="J38" s="98"/>
      <c r="K38" s="98"/>
      <c r="L38" s="98"/>
      <c r="M38" s="99"/>
      <c r="N38" s="52" t="s">
        <v>652</v>
      </c>
      <c r="O38" s="61">
        <v>12.5</v>
      </c>
      <c r="P38" s="62"/>
      <c r="Q38" s="60">
        <f t="shared" si="0"/>
        <v>0</v>
      </c>
      <c r="R38" s="22"/>
    </row>
    <row r="39" spans="1:18" ht="24" customHeight="1" x14ac:dyDescent="0.25">
      <c r="A39" s="82" t="s">
        <v>54</v>
      </c>
      <c r="B39" s="100" t="s">
        <v>409</v>
      </c>
      <c r="C39" s="101"/>
      <c r="D39" s="101"/>
      <c r="E39" s="101"/>
      <c r="F39" s="101"/>
      <c r="G39" s="101"/>
      <c r="H39" s="101"/>
      <c r="I39" s="101"/>
      <c r="J39" s="101"/>
      <c r="K39" s="101"/>
      <c r="L39" s="101"/>
      <c r="M39" s="102"/>
      <c r="N39" s="52"/>
      <c r="O39" s="61"/>
      <c r="P39" s="62"/>
      <c r="Q39" s="60"/>
    </row>
    <row r="40" spans="1:18" ht="77.25" customHeight="1" x14ac:dyDescent="0.25">
      <c r="A40" s="55" t="s">
        <v>211</v>
      </c>
      <c r="B40" s="97" t="s">
        <v>657</v>
      </c>
      <c r="C40" s="98" t="s">
        <v>33</v>
      </c>
      <c r="D40" s="98">
        <v>15.26</v>
      </c>
      <c r="E40" s="98">
        <v>172.37</v>
      </c>
      <c r="F40" s="98"/>
      <c r="G40" s="98"/>
      <c r="H40" s="98"/>
      <c r="I40" s="98"/>
      <c r="J40" s="98"/>
      <c r="K40" s="98"/>
      <c r="L40" s="98"/>
      <c r="M40" s="99"/>
      <c r="N40" s="52" t="s">
        <v>33</v>
      </c>
      <c r="O40" s="61">
        <v>15.26</v>
      </c>
      <c r="P40" s="62"/>
      <c r="Q40" s="60">
        <f>ROUND(O40*P40,2)</f>
        <v>0</v>
      </c>
      <c r="R40" s="22"/>
    </row>
    <row r="41" spans="1:18" ht="48" customHeight="1" x14ac:dyDescent="0.25">
      <c r="A41" s="55" t="s">
        <v>212</v>
      </c>
      <c r="B41" s="97" t="s">
        <v>658</v>
      </c>
      <c r="C41" s="98" t="s">
        <v>33</v>
      </c>
      <c r="D41" s="98">
        <v>146.57</v>
      </c>
      <c r="E41" s="98">
        <v>204.24</v>
      </c>
      <c r="F41" s="98"/>
      <c r="G41" s="98"/>
      <c r="H41" s="98"/>
      <c r="I41" s="98"/>
      <c r="J41" s="98"/>
      <c r="K41" s="98"/>
      <c r="L41" s="98"/>
      <c r="M41" s="99"/>
      <c r="N41" s="52" t="s">
        <v>33</v>
      </c>
      <c r="O41" s="61">
        <v>146.57</v>
      </c>
      <c r="P41" s="62"/>
      <c r="Q41" s="60">
        <f>ROUND(O41*P41,2)</f>
        <v>0</v>
      </c>
      <c r="R41" s="22"/>
    </row>
    <row r="42" spans="1:18" ht="48" customHeight="1" x14ac:dyDescent="0.25">
      <c r="A42" s="55" t="s">
        <v>67</v>
      </c>
      <c r="B42" s="97" t="s">
        <v>659</v>
      </c>
      <c r="C42" s="98" t="s">
        <v>33</v>
      </c>
      <c r="D42" s="98">
        <v>21.3</v>
      </c>
      <c r="E42" s="98">
        <v>223.48</v>
      </c>
      <c r="F42" s="98"/>
      <c r="G42" s="98"/>
      <c r="H42" s="98"/>
      <c r="I42" s="98"/>
      <c r="J42" s="98"/>
      <c r="K42" s="98"/>
      <c r="L42" s="98"/>
      <c r="M42" s="99"/>
      <c r="N42" s="52" t="s">
        <v>33</v>
      </c>
      <c r="O42" s="61">
        <v>21.3</v>
      </c>
      <c r="P42" s="62"/>
      <c r="Q42" s="60">
        <f>ROUND(O42*P42,2)</f>
        <v>0</v>
      </c>
      <c r="R42" s="22"/>
    </row>
    <row r="43" spans="1:18" ht="24" customHeight="1" x14ac:dyDescent="0.25">
      <c r="A43" s="82" t="s">
        <v>58</v>
      </c>
      <c r="B43" s="100" t="s">
        <v>410</v>
      </c>
      <c r="C43" s="101"/>
      <c r="D43" s="101"/>
      <c r="E43" s="101"/>
      <c r="F43" s="101"/>
      <c r="G43" s="101"/>
      <c r="H43" s="101"/>
      <c r="I43" s="101"/>
      <c r="J43" s="101"/>
      <c r="K43" s="101"/>
      <c r="L43" s="101"/>
      <c r="M43" s="102"/>
      <c r="N43" s="52"/>
      <c r="O43" s="61"/>
      <c r="P43" s="62"/>
      <c r="Q43" s="60"/>
    </row>
    <row r="44" spans="1:18" ht="77.25" customHeight="1" x14ac:dyDescent="0.25">
      <c r="A44" s="55" t="s">
        <v>72</v>
      </c>
      <c r="B44" s="97" t="s">
        <v>411</v>
      </c>
      <c r="C44" s="98" t="s">
        <v>37</v>
      </c>
      <c r="D44" s="98">
        <v>1179.19</v>
      </c>
      <c r="E44" s="98">
        <v>54.08</v>
      </c>
      <c r="F44" s="98"/>
      <c r="G44" s="98"/>
      <c r="H44" s="98"/>
      <c r="I44" s="98"/>
      <c r="J44" s="98"/>
      <c r="K44" s="98"/>
      <c r="L44" s="98"/>
      <c r="M44" s="99"/>
      <c r="N44" s="52" t="s">
        <v>37</v>
      </c>
      <c r="O44" s="61">
        <v>1179.19</v>
      </c>
      <c r="P44" s="62"/>
      <c r="Q44" s="60">
        <f t="shared" ref="Q44:Q107" si="1">ROUND(O44*P44,2)</f>
        <v>0</v>
      </c>
      <c r="R44" s="22"/>
    </row>
    <row r="45" spans="1:18" ht="70.5" customHeight="1" x14ac:dyDescent="0.25">
      <c r="A45" s="55" t="s">
        <v>73</v>
      </c>
      <c r="B45" s="97" t="s">
        <v>660</v>
      </c>
      <c r="C45" s="98" t="s">
        <v>33</v>
      </c>
      <c r="D45" s="98">
        <v>180.52</v>
      </c>
      <c r="E45" s="98">
        <v>1124.1199999999999</v>
      </c>
      <c r="F45" s="98"/>
      <c r="G45" s="98"/>
      <c r="H45" s="98"/>
      <c r="I45" s="98"/>
      <c r="J45" s="98"/>
      <c r="K45" s="98"/>
      <c r="L45" s="98"/>
      <c r="M45" s="99"/>
      <c r="N45" s="52" t="s">
        <v>33</v>
      </c>
      <c r="O45" s="61">
        <v>180.52</v>
      </c>
      <c r="P45" s="62"/>
      <c r="Q45" s="60">
        <f t="shared" si="1"/>
        <v>0</v>
      </c>
      <c r="R45" s="22"/>
    </row>
    <row r="46" spans="1:18" ht="62.25" customHeight="1" x14ac:dyDescent="0.25">
      <c r="A46" s="55" t="s">
        <v>75</v>
      </c>
      <c r="B46" s="97" t="s">
        <v>661</v>
      </c>
      <c r="C46" s="98" t="s">
        <v>652</v>
      </c>
      <c r="D46" s="98">
        <v>24.42</v>
      </c>
      <c r="E46" s="98">
        <v>444.89</v>
      </c>
      <c r="F46" s="98"/>
      <c r="G46" s="98"/>
      <c r="H46" s="98"/>
      <c r="I46" s="98"/>
      <c r="J46" s="98"/>
      <c r="K46" s="98"/>
      <c r="L46" s="98"/>
      <c r="M46" s="99"/>
      <c r="N46" s="52" t="s">
        <v>652</v>
      </c>
      <c r="O46" s="61">
        <v>24.42</v>
      </c>
      <c r="P46" s="62"/>
      <c r="Q46" s="60">
        <f t="shared" si="1"/>
        <v>0</v>
      </c>
      <c r="R46" s="22"/>
    </row>
    <row r="47" spans="1:18" ht="48" customHeight="1" x14ac:dyDescent="0.25">
      <c r="A47" s="55" t="s">
        <v>76</v>
      </c>
      <c r="B47" s="97" t="s">
        <v>662</v>
      </c>
      <c r="C47" s="98" t="s">
        <v>652</v>
      </c>
      <c r="D47" s="98">
        <v>48.84</v>
      </c>
      <c r="E47" s="98">
        <v>444.89</v>
      </c>
      <c r="F47" s="98"/>
      <c r="G47" s="98"/>
      <c r="H47" s="98"/>
      <c r="I47" s="98"/>
      <c r="J47" s="98"/>
      <c r="K47" s="98"/>
      <c r="L47" s="98"/>
      <c r="M47" s="99"/>
      <c r="N47" s="52" t="s">
        <v>652</v>
      </c>
      <c r="O47" s="61">
        <v>48.84</v>
      </c>
      <c r="P47" s="62"/>
      <c r="Q47" s="60">
        <f t="shared" si="1"/>
        <v>0</v>
      </c>
      <c r="R47" s="22"/>
    </row>
    <row r="48" spans="1:18" ht="34.5" customHeight="1" x14ac:dyDescent="0.25">
      <c r="A48" s="55" t="s">
        <v>74</v>
      </c>
      <c r="B48" s="97" t="s">
        <v>423</v>
      </c>
      <c r="C48" s="98" t="s">
        <v>35</v>
      </c>
      <c r="D48" s="98">
        <v>0.12</v>
      </c>
      <c r="E48" s="98">
        <v>44576.42</v>
      </c>
      <c r="F48" s="98"/>
      <c r="G48" s="98"/>
      <c r="H48" s="98"/>
      <c r="I48" s="98"/>
      <c r="J48" s="98"/>
      <c r="K48" s="98"/>
      <c r="L48" s="98"/>
      <c r="M48" s="99"/>
      <c r="N48" s="52" t="s">
        <v>35</v>
      </c>
      <c r="O48" s="61">
        <v>0.12</v>
      </c>
      <c r="P48" s="62"/>
      <c r="Q48" s="60">
        <f t="shared" si="1"/>
        <v>0</v>
      </c>
      <c r="R48" s="22"/>
    </row>
    <row r="49" spans="1:18" ht="24" customHeight="1" x14ac:dyDescent="0.25">
      <c r="A49" s="82" t="s">
        <v>66</v>
      </c>
      <c r="B49" s="100" t="s">
        <v>213</v>
      </c>
      <c r="C49" s="101"/>
      <c r="D49" s="101"/>
      <c r="E49" s="101"/>
      <c r="F49" s="101"/>
      <c r="G49" s="101"/>
      <c r="H49" s="101"/>
      <c r="I49" s="101"/>
      <c r="J49" s="101"/>
      <c r="K49" s="101"/>
      <c r="L49" s="101"/>
      <c r="M49" s="102"/>
      <c r="N49" s="52"/>
      <c r="O49" s="61"/>
      <c r="P49" s="62"/>
      <c r="Q49" s="60"/>
    </row>
    <row r="50" spans="1:18" ht="34.5" customHeight="1" x14ac:dyDescent="0.25">
      <c r="A50" s="55" t="s">
        <v>80</v>
      </c>
      <c r="B50" s="97" t="s">
        <v>424</v>
      </c>
      <c r="C50" s="98" t="s">
        <v>652</v>
      </c>
      <c r="D50" s="98">
        <v>12.6</v>
      </c>
      <c r="E50" s="98">
        <v>216.39</v>
      </c>
      <c r="F50" s="98"/>
      <c r="G50" s="98"/>
      <c r="H50" s="98"/>
      <c r="I50" s="98"/>
      <c r="J50" s="98"/>
      <c r="K50" s="98"/>
      <c r="L50" s="98"/>
      <c r="M50" s="99"/>
      <c r="N50" s="52" t="s">
        <v>652</v>
      </c>
      <c r="O50" s="61">
        <v>12.6</v>
      </c>
      <c r="P50" s="62"/>
      <c r="Q50" s="60">
        <f t="shared" si="1"/>
        <v>0</v>
      </c>
      <c r="R50" s="22"/>
    </row>
    <row r="51" spans="1:18" ht="33" customHeight="1" x14ac:dyDescent="0.25">
      <c r="A51" s="55" t="s">
        <v>79</v>
      </c>
      <c r="B51" s="97" t="s">
        <v>425</v>
      </c>
      <c r="C51" s="98" t="s">
        <v>652</v>
      </c>
      <c r="D51" s="98">
        <v>8.89</v>
      </c>
      <c r="E51" s="98">
        <v>160.21</v>
      </c>
      <c r="F51" s="98"/>
      <c r="G51" s="98"/>
      <c r="H51" s="98"/>
      <c r="I51" s="98"/>
      <c r="J51" s="98"/>
      <c r="K51" s="98"/>
      <c r="L51" s="98"/>
      <c r="M51" s="99"/>
      <c r="N51" s="52" t="s">
        <v>652</v>
      </c>
      <c r="O51" s="61">
        <v>8.89</v>
      </c>
      <c r="P51" s="62"/>
      <c r="Q51" s="60">
        <f t="shared" si="1"/>
        <v>0</v>
      </c>
      <c r="R51" s="22"/>
    </row>
    <row r="52" spans="1:18" ht="36.75" customHeight="1" x14ac:dyDescent="0.25">
      <c r="A52" s="55" t="s">
        <v>78</v>
      </c>
      <c r="B52" s="97" t="s">
        <v>559</v>
      </c>
      <c r="C52" s="98" t="s">
        <v>652</v>
      </c>
      <c r="D52" s="98">
        <v>9.9499999999999993</v>
      </c>
      <c r="E52" s="98">
        <v>104.67</v>
      </c>
      <c r="F52" s="98"/>
      <c r="G52" s="98"/>
      <c r="H52" s="98"/>
      <c r="I52" s="98"/>
      <c r="J52" s="98"/>
      <c r="K52" s="98"/>
      <c r="L52" s="98"/>
      <c r="M52" s="99"/>
      <c r="N52" s="52" t="s">
        <v>652</v>
      </c>
      <c r="O52" s="61">
        <v>9.9499999999999993</v>
      </c>
      <c r="P52" s="62"/>
      <c r="Q52" s="60">
        <f t="shared" si="1"/>
        <v>0</v>
      </c>
      <c r="R52" s="22"/>
    </row>
    <row r="53" spans="1:18" ht="36.75" customHeight="1" x14ac:dyDescent="0.25">
      <c r="A53" s="55" t="s">
        <v>82</v>
      </c>
      <c r="B53" s="97" t="s">
        <v>426</v>
      </c>
      <c r="C53" s="98" t="s">
        <v>36</v>
      </c>
      <c r="D53" s="98">
        <v>8</v>
      </c>
      <c r="E53" s="98">
        <v>72.849999999999994</v>
      </c>
      <c r="F53" s="98"/>
      <c r="G53" s="98"/>
      <c r="H53" s="98"/>
      <c r="I53" s="98"/>
      <c r="J53" s="98"/>
      <c r="K53" s="98"/>
      <c r="L53" s="98"/>
      <c r="M53" s="99"/>
      <c r="N53" s="52" t="s">
        <v>36</v>
      </c>
      <c r="O53" s="61">
        <v>8</v>
      </c>
      <c r="P53" s="62"/>
      <c r="Q53" s="60">
        <f t="shared" si="1"/>
        <v>0</v>
      </c>
      <c r="R53" s="22"/>
    </row>
    <row r="54" spans="1:18" ht="48" customHeight="1" x14ac:dyDescent="0.25">
      <c r="A54" s="55" t="s">
        <v>183</v>
      </c>
      <c r="B54" s="97" t="s">
        <v>427</v>
      </c>
      <c r="C54" s="98" t="s">
        <v>36</v>
      </c>
      <c r="D54" s="98">
        <v>1</v>
      </c>
      <c r="E54" s="98">
        <v>146.85</v>
      </c>
      <c r="F54" s="98"/>
      <c r="G54" s="98"/>
      <c r="H54" s="98"/>
      <c r="I54" s="98"/>
      <c r="J54" s="98"/>
      <c r="K54" s="98"/>
      <c r="L54" s="98"/>
      <c r="M54" s="99"/>
      <c r="N54" s="52" t="s">
        <v>36</v>
      </c>
      <c r="O54" s="61">
        <v>1</v>
      </c>
      <c r="P54" s="62"/>
      <c r="Q54" s="60">
        <f t="shared" si="1"/>
        <v>0</v>
      </c>
      <c r="R54" s="22"/>
    </row>
    <row r="55" spans="1:18" ht="48" customHeight="1" x14ac:dyDescent="0.25">
      <c r="A55" s="55" t="s">
        <v>81</v>
      </c>
      <c r="B55" s="97" t="s">
        <v>428</v>
      </c>
      <c r="C55" s="98" t="s">
        <v>36</v>
      </c>
      <c r="D55" s="98">
        <v>1</v>
      </c>
      <c r="E55" s="98">
        <v>47.24</v>
      </c>
      <c r="F55" s="98"/>
      <c r="G55" s="98"/>
      <c r="H55" s="98"/>
      <c r="I55" s="98"/>
      <c r="J55" s="98"/>
      <c r="K55" s="98"/>
      <c r="L55" s="98"/>
      <c r="M55" s="99"/>
      <c r="N55" s="52" t="s">
        <v>36</v>
      </c>
      <c r="O55" s="61">
        <v>1</v>
      </c>
      <c r="P55" s="62"/>
      <c r="Q55" s="60">
        <f t="shared" si="1"/>
        <v>0</v>
      </c>
      <c r="R55" s="22"/>
    </row>
    <row r="56" spans="1:18" ht="48" customHeight="1" x14ac:dyDescent="0.25">
      <c r="A56" s="55" t="s">
        <v>214</v>
      </c>
      <c r="B56" s="97" t="s">
        <v>429</v>
      </c>
      <c r="C56" s="98" t="s">
        <v>36</v>
      </c>
      <c r="D56" s="98">
        <v>15</v>
      </c>
      <c r="E56" s="98">
        <v>34.840000000000003</v>
      </c>
      <c r="F56" s="98"/>
      <c r="G56" s="98"/>
      <c r="H56" s="98"/>
      <c r="I56" s="98"/>
      <c r="J56" s="98"/>
      <c r="K56" s="98"/>
      <c r="L56" s="98"/>
      <c r="M56" s="99"/>
      <c r="N56" s="52" t="s">
        <v>36</v>
      </c>
      <c r="O56" s="61">
        <v>15</v>
      </c>
      <c r="P56" s="62"/>
      <c r="Q56" s="60">
        <f t="shared" si="1"/>
        <v>0</v>
      </c>
      <c r="R56" s="22"/>
    </row>
    <row r="57" spans="1:18" ht="37.5" customHeight="1" x14ac:dyDescent="0.25">
      <c r="A57" s="55" t="s">
        <v>215</v>
      </c>
      <c r="B57" s="97" t="s">
        <v>430</v>
      </c>
      <c r="C57" s="98" t="s">
        <v>36</v>
      </c>
      <c r="D57" s="98">
        <v>1</v>
      </c>
      <c r="E57" s="98">
        <v>266.67</v>
      </c>
      <c r="F57" s="98"/>
      <c r="G57" s="98"/>
      <c r="H57" s="98"/>
      <c r="I57" s="98"/>
      <c r="J57" s="98"/>
      <c r="K57" s="98"/>
      <c r="L57" s="98"/>
      <c r="M57" s="99"/>
      <c r="N57" s="52" t="s">
        <v>36</v>
      </c>
      <c r="O57" s="61">
        <v>1</v>
      </c>
      <c r="P57" s="62"/>
      <c r="Q57" s="60">
        <f t="shared" si="1"/>
        <v>0</v>
      </c>
      <c r="R57" s="22"/>
    </row>
    <row r="58" spans="1:18" ht="36.75" customHeight="1" x14ac:dyDescent="0.25">
      <c r="A58" s="55" t="s">
        <v>85</v>
      </c>
      <c r="B58" s="97" t="s">
        <v>431</v>
      </c>
      <c r="C58" s="98" t="s">
        <v>36</v>
      </c>
      <c r="D58" s="98">
        <v>3</v>
      </c>
      <c r="E58" s="98">
        <v>143.41</v>
      </c>
      <c r="F58" s="98"/>
      <c r="G58" s="98"/>
      <c r="H58" s="98"/>
      <c r="I58" s="98"/>
      <c r="J58" s="98"/>
      <c r="K58" s="98"/>
      <c r="L58" s="98"/>
      <c r="M58" s="99"/>
      <c r="N58" s="52" t="s">
        <v>36</v>
      </c>
      <c r="O58" s="61">
        <v>3</v>
      </c>
      <c r="P58" s="62"/>
      <c r="Q58" s="60">
        <f t="shared" si="1"/>
        <v>0</v>
      </c>
      <c r="R58" s="22"/>
    </row>
    <row r="59" spans="1:18" ht="34.5" customHeight="1" x14ac:dyDescent="0.25">
      <c r="A59" s="55" t="s">
        <v>84</v>
      </c>
      <c r="B59" s="97" t="s">
        <v>432</v>
      </c>
      <c r="C59" s="98" t="s">
        <v>36</v>
      </c>
      <c r="D59" s="98">
        <v>4</v>
      </c>
      <c r="E59" s="98">
        <v>69.94</v>
      </c>
      <c r="F59" s="98"/>
      <c r="G59" s="98"/>
      <c r="H59" s="98"/>
      <c r="I59" s="98"/>
      <c r="J59" s="98"/>
      <c r="K59" s="98"/>
      <c r="L59" s="98"/>
      <c r="M59" s="99"/>
      <c r="N59" s="52" t="s">
        <v>36</v>
      </c>
      <c r="O59" s="61">
        <v>4</v>
      </c>
      <c r="P59" s="62"/>
      <c r="Q59" s="60">
        <f t="shared" si="1"/>
        <v>0</v>
      </c>
      <c r="R59" s="22"/>
    </row>
    <row r="60" spans="1:18" ht="36.75" customHeight="1" x14ac:dyDescent="0.25">
      <c r="A60" s="55" t="s">
        <v>83</v>
      </c>
      <c r="B60" s="97" t="s">
        <v>433</v>
      </c>
      <c r="C60" s="98" t="s">
        <v>36</v>
      </c>
      <c r="D60" s="98">
        <v>8</v>
      </c>
      <c r="E60" s="98">
        <v>41.66</v>
      </c>
      <c r="F60" s="98"/>
      <c r="G60" s="98"/>
      <c r="H60" s="98"/>
      <c r="I60" s="98"/>
      <c r="J60" s="98"/>
      <c r="K60" s="98"/>
      <c r="L60" s="98"/>
      <c r="M60" s="99"/>
      <c r="N60" s="52" t="s">
        <v>36</v>
      </c>
      <c r="O60" s="61">
        <v>8</v>
      </c>
      <c r="P60" s="62"/>
      <c r="Q60" s="60">
        <f t="shared" si="1"/>
        <v>0</v>
      </c>
      <c r="R60" s="22"/>
    </row>
    <row r="61" spans="1:18" ht="38.25" customHeight="1" x14ac:dyDescent="0.25">
      <c r="A61" s="55" t="s">
        <v>216</v>
      </c>
      <c r="B61" s="97" t="s">
        <v>434</v>
      </c>
      <c r="C61" s="98" t="s">
        <v>36</v>
      </c>
      <c r="D61" s="98">
        <v>5</v>
      </c>
      <c r="E61" s="98">
        <v>99.5</v>
      </c>
      <c r="F61" s="98"/>
      <c r="G61" s="98"/>
      <c r="H61" s="98"/>
      <c r="I61" s="98"/>
      <c r="J61" s="98"/>
      <c r="K61" s="98"/>
      <c r="L61" s="98"/>
      <c r="M61" s="99"/>
      <c r="N61" s="52" t="s">
        <v>36</v>
      </c>
      <c r="O61" s="61">
        <v>5</v>
      </c>
      <c r="P61" s="62"/>
      <c r="Q61" s="60">
        <f t="shared" si="1"/>
        <v>0</v>
      </c>
      <c r="R61" s="22"/>
    </row>
    <row r="62" spans="1:18" ht="48" customHeight="1" x14ac:dyDescent="0.25">
      <c r="A62" s="55" t="s">
        <v>217</v>
      </c>
      <c r="B62" s="97" t="s">
        <v>435</v>
      </c>
      <c r="C62" s="98" t="s">
        <v>36</v>
      </c>
      <c r="D62" s="98">
        <v>1</v>
      </c>
      <c r="E62" s="98">
        <v>135.05000000000001</v>
      </c>
      <c r="F62" s="98"/>
      <c r="G62" s="98"/>
      <c r="H62" s="98"/>
      <c r="I62" s="98"/>
      <c r="J62" s="98"/>
      <c r="K62" s="98"/>
      <c r="L62" s="98"/>
      <c r="M62" s="99"/>
      <c r="N62" s="52" t="s">
        <v>36</v>
      </c>
      <c r="O62" s="61">
        <v>1</v>
      </c>
      <c r="P62" s="62"/>
      <c r="Q62" s="60">
        <f t="shared" si="1"/>
        <v>0</v>
      </c>
      <c r="R62" s="22"/>
    </row>
    <row r="63" spans="1:18" ht="48" customHeight="1" x14ac:dyDescent="0.25">
      <c r="A63" s="55" t="s">
        <v>218</v>
      </c>
      <c r="B63" s="97" t="s">
        <v>436</v>
      </c>
      <c r="C63" s="98" t="s">
        <v>36</v>
      </c>
      <c r="D63" s="98">
        <v>3</v>
      </c>
      <c r="E63" s="98">
        <v>101.64</v>
      </c>
      <c r="F63" s="98"/>
      <c r="G63" s="98"/>
      <c r="H63" s="98"/>
      <c r="I63" s="98"/>
      <c r="J63" s="98"/>
      <c r="K63" s="98"/>
      <c r="L63" s="98"/>
      <c r="M63" s="99"/>
      <c r="N63" s="52" t="s">
        <v>36</v>
      </c>
      <c r="O63" s="61">
        <v>3</v>
      </c>
      <c r="P63" s="62"/>
      <c r="Q63" s="60">
        <f t="shared" si="1"/>
        <v>0</v>
      </c>
      <c r="R63" s="22"/>
    </row>
    <row r="64" spans="1:18" ht="48" customHeight="1" x14ac:dyDescent="0.25">
      <c r="A64" s="55" t="s">
        <v>219</v>
      </c>
      <c r="B64" s="97" t="s">
        <v>437</v>
      </c>
      <c r="C64" s="98" t="s">
        <v>36</v>
      </c>
      <c r="D64" s="98">
        <v>6</v>
      </c>
      <c r="E64" s="98">
        <v>81.2</v>
      </c>
      <c r="F64" s="98"/>
      <c r="G64" s="98"/>
      <c r="H64" s="98"/>
      <c r="I64" s="98"/>
      <c r="J64" s="98"/>
      <c r="K64" s="98"/>
      <c r="L64" s="98"/>
      <c r="M64" s="99"/>
      <c r="N64" s="52" t="s">
        <v>36</v>
      </c>
      <c r="O64" s="61">
        <v>6</v>
      </c>
      <c r="P64" s="62"/>
      <c r="Q64" s="60">
        <f t="shared" si="1"/>
        <v>0</v>
      </c>
      <c r="R64" s="22"/>
    </row>
    <row r="65" spans="1:18" ht="48" customHeight="1" x14ac:dyDescent="0.25">
      <c r="A65" s="55" t="s">
        <v>220</v>
      </c>
      <c r="B65" s="97" t="s">
        <v>438</v>
      </c>
      <c r="C65" s="98" t="s">
        <v>36</v>
      </c>
      <c r="D65" s="98">
        <v>2</v>
      </c>
      <c r="E65" s="98">
        <v>98.97</v>
      </c>
      <c r="F65" s="98"/>
      <c r="G65" s="98"/>
      <c r="H65" s="98"/>
      <c r="I65" s="98"/>
      <c r="J65" s="98"/>
      <c r="K65" s="98"/>
      <c r="L65" s="98"/>
      <c r="M65" s="99"/>
      <c r="N65" s="52" t="s">
        <v>36</v>
      </c>
      <c r="O65" s="61">
        <v>2</v>
      </c>
      <c r="P65" s="62"/>
      <c r="Q65" s="60">
        <f t="shared" si="1"/>
        <v>0</v>
      </c>
      <c r="R65" s="22"/>
    </row>
    <row r="66" spans="1:18" ht="34.5" customHeight="1" x14ac:dyDescent="0.25">
      <c r="A66" s="55" t="s">
        <v>184</v>
      </c>
      <c r="B66" s="97" t="s">
        <v>439</v>
      </c>
      <c r="C66" s="98" t="s">
        <v>36</v>
      </c>
      <c r="D66" s="98">
        <v>2</v>
      </c>
      <c r="E66" s="98">
        <v>457.89</v>
      </c>
      <c r="F66" s="98"/>
      <c r="G66" s="98"/>
      <c r="H66" s="98"/>
      <c r="I66" s="98"/>
      <c r="J66" s="98"/>
      <c r="K66" s="98"/>
      <c r="L66" s="98"/>
      <c r="M66" s="99"/>
      <c r="N66" s="52" t="s">
        <v>36</v>
      </c>
      <c r="O66" s="61">
        <v>2</v>
      </c>
      <c r="P66" s="62"/>
      <c r="Q66" s="60">
        <f t="shared" si="1"/>
        <v>0</v>
      </c>
      <c r="R66" s="22"/>
    </row>
    <row r="67" spans="1:18" ht="48" customHeight="1" x14ac:dyDescent="0.25">
      <c r="A67" s="55" t="s">
        <v>221</v>
      </c>
      <c r="B67" s="97" t="s">
        <v>440</v>
      </c>
      <c r="C67" s="98" t="s">
        <v>36</v>
      </c>
      <c r="D67" s="98">
        <v>1</v>
      </c>
      <c r="E67" s="98">
        <v>88.94</v>
      </c>
      <c r="F67" s="98"/>
      <c r="G67" s="98"/>
      <c r="H67" s="98"/>
      <c r="I67" s="98"/>
      <c r="J67" s="98"/>
      <c r="K67" s="98"/>
      <c r="L67" s="98"/>
      <c r="M67" s="99"/>
      <c r="N67" s="52" t="s">
        <v>36</v>
      </c>
      <c r="O67" s="61">
        <v>1</v>
      </c>
      <c r="P67" s="62"/>
      <c r="Q67" s="60">
        <f t="shared" si="1"/>
        <v>0</v>
      </c>
      <c r="R67" s="22"/>
    </row>
    <row r="68" spans="1:18" ht="33" customHeight="1" x14ac:dyDescent="0.25">
      <c r="A68" s="55" t="s">
        <v>185</v>
      </c>
      <c r="B68" s="97" t="s">
        <v>441</v>
      </c>
      <c r="C68" s="98" t="s">
        <v>36</v>
      </c>
      <c r="D68" s="98">
        <v>1</v>
      </c>
      <c r="E68" s="98">
        <v>247.3</v>
      </c>
      <c r="F68" s="98"/>
      <c r="G68" s="98"/>
      <c r="H68" s="98"/>
      <c r="I68" s="98"/>
      <c r="J68" s="98"/>
      <c r="K68" s="98"/>
      <c r="L68" s="98"/>
      <c r="M68" s="99"/>
      <c r="N68" s="52" t="s">
        <v>36</v>
      </c>
      <c r="O68" s="61">
        <v>1</v>
      </c>
      <c r="P68" s="62"/>
      <c r="Q68" s="60">
        <f t="shared" si="1"/>
        <v>0</v>
      </c>
      <c r="R68" s="22"/>
    </row>
    <row r="69" spans="1:18" ht="36" customHeight="1" x14ac:dyDescent="0.25">
      <c r="A69" s="55" t="s">
        <v>222</v>
      </c>
      <c r="B69" s="97" t="s">
        <v>442</v>
      </c>
      <c r="C69" s="98" t="s">
        <v>36</v>
      </c>
      <c r="D69" s="98">
        <v>1</v>
      </c>
      <c r="E69" s="98">
        <v>726.49</v>
      </c>
      <c r="F69" s="98"/>
      <c r="G69" s="98"/>
      <c r="H69" s="98"/>
      <c r="I69" s="98"/>
      <c r="J69" s="98"/>
      <c r="K69" s="98"/>
      <c r="L69" s="98"/>
      <c r="M69" s="99"/>
      <c r="N69" s="52" t="s">
        <v>36</v>
      </c>
      <c r="O69" s="61">
        <v>1</v>
      </c>
      <c r="P69" s="62"/>
      <c r="Q69" s="60">
        <f t="shared" si="1"/>
        <v>0</v>
      </c>
      <c r="R69" s="22"/>
    </row>
    <row r="70" spans="1:18" ht="48" customHeight="1" x14ac:dyDescent="0.25">
      <c r="A70" s="55" t="s">
        <v>223</v>
      </c>
      <c r="B70" s="97" t="s">
        <v>443</v>
      </c>
      <c r="C70" s="98" t="s">
        <v>36</v>
      </c>
      <c r="D70" s="98">
        <v>8</v>
      </c>
      <c r="E70" s="98">
        <v>63.36</v>
      </c>
      <c r="F70" s="98"/>
      <c r="G70" s="98"/>
      <c r="H70" s="98"/>
      <c r="I70" s="98"/>
      <c r="J70" s="98"/>
      <c r="K70" s="98"/>
      <c r="L70" s="98"/>
      <c r="M70" s="99"/>
      <c r="N70" s="52" t="s">
        <v>36</v>
      </c>
      <c r="O70" s="61">
        <v>8</v>
      </c>
      <c r="P70" s="62"/>
      <c r="Q70" s="60">
        <f t="shared" si="1"/>
        <v>0</v>
      </c>
      <c r="R70" s="22"/>
    </row>
    <row r="71" spans="1:18" ht="24" customHeight="1" x14ac:dyDescent="0.25">
      <c r="A71" s="86" t="s">
        <v>69</v>
      </c>
      <c r="B71" s="100" t="s">
        <v>224</v>
      </c>
      <c r="C71" s="101"/>
      <c r="D71" s="101"/>
      <c r="E71" s="101"/>
      <c r="F71" s="101"/>
      <c r="G71" s="101"/>
      <c r="H71" s="101"/>
      <c r="I71" s="101"/>
      <c r="J71" s="101"/>
      <c r="K71" s="101"/>
      <c r="L71" s="101"/>
      <c r="M71" s="102"/>
      <c r="N71" s="52"/>
      <c r="O71" s="61"/>
      <c r="P71" s="62"/>
      <c r="Q71" s="60"/>
    </row>
    <row r="72" spans="1:18" ht="36" customHeight="1" x14ac:dyDescent="0.25">
      <c r="A72" s="55" t="s">
        <v>87</v>
      </c>
      <c r="B72" s="97" t="s">
        <v>444</v>
      </c>
      <c r="C72" s="98" t="s">
        <v>652</v>
      </c>
      <c r="D72" s="98">
        <v>16.7</v>
      </c>
      <c r="E72" s="98">
        <v>80.64</v>
      </c>
      <c r="F72" s="98"/>
      <c r="G72" s="98"/>
      <c r="H72" s="98"/>
      <c r="I72" s="98"/>
      <c r="J72" s="98"/>
      <c r="K72" s="98"/>
      <c r="L72" s="98"/>
      <c r="M72" s="99"/>
      <c r="N72" s="52" t="s">
        <v>652</v>
      </c>
      <c r="O72" s="61">
        <v>16.7</v>
      </c>
      <c r="P72" s="62"/>
      <c r="Q72" s="60">
        <f t="shared" si="1"/>
        <v>0</v>
      </c>
      <c r="R72" s="22"/>
    </row>
    <row r="73" spans="1:18" ht="34.5" customHeight="1" x14ac:dyDescent="0.25">
      <c r="A73" s="55" t="s">
        <v>88</v>
      </c>
      <c r="B73" s="97" t="s">
        <v>422</v>
      </c>
      <c r="C73" s="98" t="s">
        <v>652</v>
      </c>
      <c r="D73" s="98">
        <v>50.61</v>
      </c>
      <c r="E73" s="98">
        <v>133.9</v>
      </c>
      <c r="F73" s="98"/>
      <c r="G73" s="98"/>
      <c r="H73" s="98"/>
      <c r="I73" s="98"/>
      <c r="J73" s="98"/>
      <c r="K73" s="98"/>
      <c r="L73" s="98"/>
      <c r="M73" s="99"/>
      <c r="N73" s="52" t="s">
        <v>652</v>
      </c>
      <c r="O73" s="61">
        <v>50.61</v>
      </c>
      <c r="P73" s="62"/>
      <c r="Q73" s="60">
        <f t="shared" si="1"/>
        <v>0</v>
      </c>
      <c r="R73" s="22"/>
    </row>
    <row r="74" spans="1:18" ht="34.5" customHeight="1" x14ac:dyDescent="0.25">
      <c r="A74" s="55" t="s">
        <v>89</v>
      </c>
      <c r="B74" s="97" t="s">
        <v>445</v>
      </c>
      <c r="C74" s="98" t="s">
        <v>36</v>
      </c>
      <c r="D74" s="98">
        <v>16</v>
      </c>
      <c r="E74" s="98">
        <v>28.8</v>
      </c>
      <c r="F74" s="98"/>
      <c r="G74" s="98"/>
      <c r="H74" s="98"/>
      <c r="I74" s="98"/>
      <c r="J74" s="98"/>
      <c r="K74" s="98"/>
      <c r="L74" s="98"/>
      <c r="M74" s="99"/>
      <c r="N74" s="52" t="s">
        <v>36</v>
      </c>
      <c r="O74" s="61">
        <v>16</v>
      </c>
      <c r="P74" s="62"/>
      <c r="Q74" s="60">
        <f t="shared" si="1"/>
        <v>0</v>
      </c>
      <c r="R74" s="22"/>
    </row>
    <row r="75" spans="1:18" ht="34.5" customHeight="1" x14ac:dyDescent="0.25">
      <c r="A75" s="55" t="s">
        <v>90</v>
      </c>
      <c r="B75" s="97" t="s">
        <v>446</v>
      </c>
      <c r="C75" s="98" t="s">
        <v>36</v>
      </c>
      <c r="D75" s="98">
        <v>3</v>
      </c>
      <c r="E75" s="98">
        <v>55.48</v>
      </c>
      <c r="F75" s="98"/>
      <c r="G75" s="98"/>
      <c r="H75" s="98"/>
      <c r="I75" s="98"/>
      <c r="J75" s="98"/>
      <c r="K75" s="98"/>
      <c r="L75" s="98"/>
      <c r="M75" s="99"/>
      <c r="N75" s="52" t="s">
        <v>36</v>
      </c>
      <c r="O75" s="61">
        <v>3</v>
      </c>
      <c r="P75" s="62"/>
      <c r="Q75" s="60">
        <f t="shared" si="1"/>
        <v>0</v>
      </c>
      <c r="R75" s="22"/>
    </row>
    <row r="76" spans="1:18" ht="37.5" customHeight="1" x14ac:dyDescent="0.25">
      <c r="A76" s="55" t="s">
        <v>91</v>
      </c>
      <c r="B76" s="97" t="s">
        <v>447</v>
      </c>
      <c r="C76" s="98" t="s">
        <v>36</v>
      </c>
      <c r="D76" s="98">
        <v>3</v>
      </c>
      <c r="E76" s="98">
        <v>26.46</v>
      </c>
      <c r="F76" s="98"/>
      <c r="G76" s="98"/>
      <c r="H76" s="98"/>
      <c r="I76" s="98"/>
      <c r="J76" s="98"/>
      <c r="K76" s="98"/>
      <c r="L76" s="98"/>
      <c r="M76" s="99"/>
      <c r="N76" s="52" t="s">
        <v>36</v>
      </c>
      <c r="O76" s="61">
        <v>3</v>
      </c>
      <c r="P76" s="62"/>
      <c r="Q76" s="60">
        <f t="shared" si="1"/>
        <v>0</v>
      </c>
      <c r="R76" s="22"/>
    </row>
    <row r="77" spans="1:18" ht="33.75" customHeight="1" x14ac:dyDescent="0.25">
      <c r="A77" s="55" t="s">
        <v>92</v>
      </c>
      <c r="B77" s="97" t="s">
        <v>448</v>
      </c>
      <c r="C77" s="98" t="s">
        <v>36</v>
      </c>
      <c r="D77" s="98">
        <v>3</v>
      </c>
      <c r="E77" s="98">
        <v>51.12</v>
      </c>
      <c r="F77" s="98"/>
      <c r="G77" s="98"/>
      <c r="H77" s="98"/>
      <c r="I77" s="98"/>
      <c r="J77" s="98"/>
      <c r="K77" s="98"/>
      <c r="L77" s="98"/>
      <c r="M77" s="99"/>
      <c r="N77" s="52" t="s">
        <v>36</v>
      </c>
      <c r="O77" s="61">
        <v>3</v>
      </c>
      <c r="P77" s="62"/>
      <c r="Q77" s="60">
        <f t="shared" si="1"/>
        <v>0</v>
      </c>
      <c r="R77" s="22"/>
    </row>
    <row r="78" spans="1:18" ht="36" customHeight="1" x14ac:dyDescent="0.25">
      <c r="A78" s="55" t="s">
        <v>225</v>
      </c>
      <c r="B78" s="97" t="s">
        <v>449</v>
      </c>
      <c r="C78" s="98" t="s">
        <v>36</v>
      </c>
      <c r="D78" s="98">
        <v>1</v>
      </c>
      <c r="E78" s="98">
        <v>66.33</v>
      </c>
      <c r="F78" s="98"/>
      <c r="G78" s="98"/>
      <c r="H78" s="98"/>
      <c r="I78" s="98"/>
      <c r="J78" s="98"/>
      <c r="K78" s="98"/>
      <c r="L78" s="98"/>
      <c r="M78" s="99"/>
      <c r="N78" s="52" t="s">
        <v>36</v>
      </c>
      <c r="O78" s="61">
        <v>1</v>
      </c>
      <c r="P78" s="62"/>
      <c r="Q78" s="60">
        <f t="shared" si="1"/>
        <v>0</v>
      </c>
      <c r="R78" s="22"/>
    </row>
    <row r="79" spans="1:18" ht="34.5" customHeight="1" x14ac:dyDescent="0.25">
      <c r="A79" s="55" t="s">
        <v>93</v>
      </c>
      <c r="B79" s="97" t="s">
        <v>450</v>
      </c>
      <c r="C79" s="98" t="s">
        <v>36</v>
      </c>
      <c r="D79" s="98">
        <v>2</v>
      </c>
      <c r="E79" s="98">
        <v>48.13</v>
      </c>
      <c r="F79" s="98"/>
      <c r="G79" s="98"/>
      <c r="H79" s="98"/>
      <c r="I79" s="98"/>
      <c r="J79" s="98"/>
      <c r="K79" s="98"/>
      <c r="L79" s="98"/>
      <c r="M79" s="99"/>
      <c r="N79" s="52" t="s">
        <v>36</v>
      </c>
      <c r="O79" s="61">
        <v>2</v>
      </c>
      <c r="P79" s="62"/>
      <c r="Q79" s="60">
        <f t="shared" si="1"/>
        <v>0</v>
      </c>
      <c r="R79" s="22"/>
    </row>
    <row r="80" spans="1:18" ht="33.75" customHeight="1" x14ac:dyDescent="0.25">
      <c r="A80" s="55" t="s">
        <v>94</v>
      </c>
      <c r="B80" s="97" t="s">
        <v>451</v>
      </c>
      <c r="C80" s="98" t="s">
        <v>36</v>
      </c>
      <c r="D80" s="98">
        <v>1</v>
      </c>
      <c r="E80" s="98">
        <v>92.24</v>
      </c>
      <c r="F80" s="98"/>
      <c r="G80" s="98"/>
      <c r="H80" s="98"/>
      <c r="I80" s="98"/>
      <c r="J80" s="98"/>
      <c r="K80" s="98"/>
      <c r="L80" s="98"/>
      <c r="M80" s="99"/>
      <c r="N80" s="52" t="s">
        <v>36</v>
      </c>
      <c r="O80" s="61">
        <v>1</v>
      </c>
      <c r="P80" s="62"/>
      <c r="Q80" s="60">
        <f t="shared" si="1"/>
        <v>0</v>
      </c>
      <c r="R80" s="22"/>
    </row>
    <row r="81" spans="1:18" ht="34.5" customHeight="1" x14ac:dyDescent="0.25">
      <c r="A81" s="55" t="s">
        <v>226</v>
      </c>
      <c r="B81" s="97" t="s">
        <v>452</v>
      </c>
      <c r="C81" s="98" t="s">
        <v>36</v>
      </c>
      <c r="D81" s="98">
        <v>5</v>
      </c>
      <c r="E81" s="98">
        <v>54.26</v>
      </c>
      <c r="F81" s="98"/>
      <c r="G81" s="98"/>
      <c r="H81" s="98"/>
      <c r="I81" s="98"/>
      <c r="J81" s="98"/>
      <c r="K81" s="98"/>
      <c r="L81" s="98"/>
      <c r="M81" s="99"/>
      <c r="N81" s="52" t="s">
        <v>36</v>
      </c>
      <c r="O81" s="61">
        <v>5</v>
      </c>
      <c r="P81" s="62"/>
      <c r="Q81" s="60">
        <f t="shared" si="1"/>
        <v>0</v>
      </c>
      <c r="R81" s="22"/>
    </row>
    <row r="82" spans="1:18" ht="34.5" customHeight="1" x14ac:dyDescent="0.25">
      <c r="A82" s="55" t="s">
        <v>97</v>
      </c>
      <c r="B82" s="97" t="s">
        <v>453</v>
      </c>
      <c r="C82" s="98" t="s">
        <v>36</v>
      </c>
      <c r="D82" s="98">
        <v>1</v>
      </c>
      <c r="E82" s="98">
        <v>36.29</v>
      </c>
      <c r="F82" s="98"/>
      <c r="G82" s="98"/>
      <c r="H82" s="98"/>
      <c r="I82" s="98"/>
      <c r="J82" s="98"/>
      <c r="K82" s="98"/>
      <c r="L82" s="98"/>
      <c r="M82" s="99"/>
      <c r="N82" s="52" t="s">
        <v>36</v>
      </c>
      <c r="O82" s="61">
        <v>1</v>
      </c>
      <c r="P82" s="62"/>
      <c r="Q82" s="60">
        <f t="shared" si="1"/>
        <v>0</v>
      </c>
      <c r="R82" s="22"/>
    </row>
    <row r="83" spans="1:18" ht="36.75" customHeight="1" x14ac:dyDescent="0.25">
      <c r="A83" s="55" t="s">
        <v>95</v>
      </c>
      <c r="B83" s="97" t="s">
        <v>454</v>
      </c>
      <c r="C83" s="98" t="s">
        <v>36</v>
      </c>
      <c r="D83" s="98">
        <v>2</v>
      </c>
      <c r="E83" s="98">
        <v>23.71</v>
      </c>
      <c r="F83" s="98"/>
      <c r="G83" s="98"/>
      <c r="H83" s="98"/>
      <c r="I83" s="98"/>
      <c r="J83" s="98"/>
      <c r="K83" s="98"/>
      <c r="L83" s="98"/>
      <c r="M83" s="99"/>
      <c r="N83" s="52" t="s">
        <v>36</v>
      </c>
      <c r="O83" s="61">
        <v>2</v>
      </c>
      <c r="P83" s="62"/>
      <c r="Q83" s="60">
        <f t="shared" si="1"/>
        <v>0</v>
      </c>
      <c r="R83" s="22"/>
    </row>
    <row r="84" spans="1:18" ht="37.5" customHeight="1" x14ac:dyDescent="0.25">
      <c r="A84" s="55" t="s">
        <v>96</v>
      </c>
      <c r="B84" s="97" t="s">
        <v>455</v>
      </c>
      <c r="C84" s="98" t="s">
        <v>36</v>
      </c>
      <c r="D84" s="98">
        <v>7</v>
      </c>
      <c r="E84" s="98">
        <v>38.049999999999997</v>
      </c>
      <c r="F84" s="98"/>
      <c r="G84" s="98"/>
      <c r="H84" s="98"/>
      <c r="I84" s="98"/>
      <c r="J84" s="98"/>
      <c r="K84" s="98"/>
      <c r="L84" s="98"/>
      <c r="M84" s="99"/>
      <c r="N84" s="52" t="s">
        <v>36</v>
      </c>
      <c r="O84" s="61">
        <v>7</v>
      </c>
      <c r="P84" s="62"/>
      <c r="Q84" s="60">
        <f t="shared" si="1"/>
        <v>0</v>
      </c>
      <c r="R84" s="22"/>
    </row>
    <row r="85" spans="1:18" ht="24" customHeight="1" x14ac:dyDescent="0.25">
      <c r="A85" s="82" t="s">
        <v>71</v>
      </c>
      <c r="B85" s="100" t="s">
        <v>227</v>
      </c>
      <c r="C85" s="101"/>
      <c r="D85" s="101"/>
      <c r="E85" s="101"/>
      <c r="F85" s="101"/>
      <c r="G85" s="101"/>
      <c r="H85" s="101"/>
      <c r="I85" s="101"/>
      <c r="J85" s="101"/>
      <c r="K85" s="101"/>
      <c r="L85" s="101"/>
      <c r="M85" s="102"/>
      <c r="N85" s="52"/>
      <c r="O85" s="61"/>
      <c r="P85" s="62"/>
      <c r="Q85" s="60"/>
    </row>
    <row r="86" spans="1:18" ht="48" customHeight="1" x14ac:dyDescent="0.25">
      <c r="A86" s="55" t="s">
        <v>100</v>
      </c>
      <c r="B86" s="97" t="s">
        <v>456</v>
      </c>
      <c r="C86" s="98" t="s">
        <v>652</v>
      </c>
      <c r="D86" s="98">
        <v>139.13</v>
      </c>
      <c r="E86" s="98">
        <v>53.17</v>
      </c>
      <c r="F86" s="98"/>
      <c r="G86" s="98"/>
      <c r="H86" s="98"/>
      <c r="I86" s="98"/>
      <c r="J86" s="98"/>
      <c r="K86" s="98"/>
      <c r="L86" s="98"/>
      <c r="M86" s="99"/>
      <c r="N86" s="52" t="s">
        <v>652</v>
      </c>
      <c r="O86" s="61">
        <v>139.13</v>
      </c>
      <c r="P86" s="62"/>
      <c r="Q86" s="60">
        <f t="shared" si="1"/>
        <v>0</v>
      </c>
      <c r="R86" s="22"/>
    </row>
    <row r="87" spans="1:18" ht="48" customHeight="1" x14ac:dyDescent="0.25">
      <c r="A87" s="55" t="s">
        <v>101</v>
      </c>
      <c r="B87" s="97" t="s">
        <v>457</v>
      </c>
      <c r="C87" s="98" t="s">
        <v>652</v>
      </c>
      <c r="D87" s="98">
        <v>16.38</v>
      </c>
      <c r="E87" s="98">
        <v>82.02</v>
      </c>
      <c r="F87" s="98"/>
      <c r="G87" s="98"/>
      <c r="H87" s="98"/>
      <c r="I87" s="98"/>
      <c r="J87" s="98"/>
      <c r="K87" s="98"/>
      <c r="L87" s="98"/>
      <c r="M87" s="99"/>
      <c r="N87" s="52" t="s">
        <v>652</v>
      </c>
      <c r="O87" s="61">
        <v>16.38</v>
      </c>
      <c r="P87" s="62"/>
      <c r="Q87" s="60">
        <f t="shared" si="1"/>
        <v>0</v>
      </c>
      <c r="R87" s="22"/>
    </row>
    <row r="88" spans="1:18" ht="48" customHeight="1" x14ac:dyDescent="0.25">
      <c r="A88" s="55" t="s">
        <v>124</v>
      </c>
      <c r="B88" s="97" t="s">
        <v>458</v>
      </c>
      <c r="C88" s="98" t="s">
        <v>652</v>
      </c>
      <c r="D88" s="98">
        <v>45.78</v>
      </c>
      <c r="E88" s="98">
        <v>90.61</v>
      </c>
      <c r="F88" s="98"/>
      <c r="G88" s="98"/>
      <c r="H88" s="98"/>
      <c r="I88" s="98"/>
      <c r="J88" s="98"/>
      <c r="K88" s="98"/>
      <c r="L88" s="98"/>
      <c r="M88" s="99"/>
      <c r="N88" s="52" t="s">
        <v>652</v>
      </c>
      <c r="O88" s="61">
        <v>45.78</v>
      </c>
      <c r="P88" s="62"/>
      <c r="Q88" s="60">
        <f t="shared" si="1"/>
        <v>0</v>
      </c>
      <c r="R88" s="22"/>
    </row>
    <row r="89" spans="1:18" ht="48" customHeight="1" x14ac:dyDescent="0.25">
      <c r="A89" s="55" t="s">
        <v>228</v>
      </c>
      <c r="B89" s="97" t="s">
        <v>636</v>
      </c>
      <c r="C89" s="98" t="s">
        <v>652</v>
      </c>
      <c r="D89" s="98">
        <v>27.19</v>
      </c>
      <c r="E89" s="98">
        <v>18.2</v>
      </c>
      <c r="F89" s="98"/>
      <c r="G89" s="98"/>
      <c r="H89" s="98"/>
      <c r="I89" s="98"/>
      <c r="J89" s="98"/>
      <c r="K89" s="98"/>
      <c r="L89" s="98"/>
      <c r="M89" s="99"/>
      <c r="N89" s="52" t="s">
        <v>652</v>
      </c>
      <c r="O89" s="61">
        <v>27.19</v>
      </c>
      <c r="P89" s="62"/>
      <c r="Q89" s="60">
        <f t="shared" si="1"/>
        <v>0</v>
      </c>
      <c r="R89" s="22"/>
    </row>
    <row r="90" spans="1:18" ht="33.75" customHeight="1" x14ac:dyDescent="0.25">
      <c r="A90" s="55" t="s">
        <v>229</v>
      </c>
      <c r="B90" s="97" t="s">
        <v>459</v>
      </c>
      <c r="C90" s="98" t="s">
        <v>36</v>
      </c>
      <c r="D90" s="98">
        <v>44</v>
      </c>
      <c r="E90" s="98">
        <v>11.02</v>
      </c>
      <c r="F90" s="98"/>
      <c r="G90" s="98"/>
      <c r="H90" s="98"/>
      <c r="I90" s="98"/>
      <c r="J90" s="98"/>
      <c r="K90" s="98"/>
      <c r="L90" s="98"/>
      <c r="M90" s="99"/>
      <c r="N90" s="52" t="s">
        <v>36</v>
      </c>
      <c r="O90" s="61">
        <v>44</v>
      </c>
      <c r="P90" s="62"/>
      <c r="Q90" s="60">
        <f t="shared" si="1"/>
        <v>0</v>
      </c>
      <c r="R90" s="22"/>
    </row>
    <row r="91" spans="1:18" ht="36" customHeight="1" x14ac:dyDescent="0.25">
      <c r="A91" s="55" t="s">
        <v>230</v>
      </c>
      <c r="B91" s="97" t="s">
        <v>663</v>
      </c>
      <c r="C91" s="98" t="s">
        <v>36</v>
      </c>
      <c r="D91" s="98">
        <v>41</v>
      </c>
      <c r="E91" s="98">
        <v>8.81</v>
      </c>
      <c r="F91" s="98"/>
      <c r="G91" s="98"/>
      <c r="H91" s="98"/>
      <c r="I91" s="98"/>
      <c r="J91" s="98"/>
      <c r="K91" s="98"/>
      <c r="L91" s="98"/>
      <c r="M91" s="99"/>
      <c r="N91" s="52" t="s">
        <v>36</v>
      </c>
      <c r="O91" s="61">
        <v>41</v>
      </c>
      <c r="P91" s="62"/>
      <c r="Q91" s="60">
        <f t="shared" si="1"/>
        <v>0</v>
      </c>
      <c r="R91" s="22"/>
    </row>
    <row r="92" spans="1:18" ht="48" customHeight="1" x14ac:dyDescent="0.25">
      <c r="A92" s="55" t="s">
        <v>231</v>
      </c>
      <c r="B92" s="97" t="s">
        <v>460</v>
      </c>
      <c r="C92" s="98" t="s">
        <v>36</v>
      </c>
      <c r="D92" s="98">
        <v>11</v>
      </c>
      <c r="E92" s="98">
        <v>21.28</v>
      </c>
      <c r="F92" s="98"/>
      <c r="G92" s="98"/>
      <c r="H92" s="98"/>
      <c r="I92" s="98"/>
      <c r="J92" s="98"/>
      <c r="K92" s="98"/>
      <c r="L92" s="98"/>
      <c r="M92" s="99"/>
      <c r="N92" s="52" t="s">
        <v>36</v>
      </c>
      <c r="O92" s="61">
        <v>11</v>
      </c>
      <c r="P92" s="62"/>
      <c r="Q92" s="60">
        <f t="shared" si="1"/>
        <v>0</v>
      </c>
      <c r="R92" s="22"/>
    </row>
    <row r="93" spans="1:18" ht="48" customHeight="1" x14ac:dyDescent="0.25">
      <c r="A93" s="55" t="s">
        <v>232</v>
      </c>
      <c r="B93" s="97" t="s">
        <v>461</v>
      </c>
      <c r="C93" s="98" t="s">
        <v>36</v>
      </c>
      <c r="D93" s="98">
        <v>164</v>
      </c>
      <c r="E93" s="98">
        <v>13.81</v>
      </c>
      <c r="F93" s="98"/>
      <c r="G93" s="98"/>
      <c r="H93" s="98"/>
      <c r="I93" s="98"/>
      <c r="J93" s="98"/>
      <c r="K93" s="98"/>
      <c r="L93" s="98"/>
      <c r="M93" s="99"/>
      <c r="N93" s="52" t="s">
        <v>36</v>
      </c>
      <c r="O93" s="61">
        <v>164</v>
      </c>
      <c r="P93" s="62"/>
      <c r="Q93" s="60">
        <f t="shared" si="1"/>
        <v>0</v>
      </c>
      <c r="R93" s="22"/>
    </row>
    <row r="94" spans="1:18" ht="48" customHeight="1" x14ac:dyDescent="0.25">
      <c r="A94" s="55" t="s">
        <v>126</v>
      </c>
      <c r="B94" s="97" t="s">
        <v>462</v>
      </c>
      <c r="C94" s="98" t="s">
        <v>36</v>
      </c>
      <c r="D94" s="98">
        <v>4</v>
      </c>
      <c r="E94" s="98">
        <v>15.28</v>
      </c>
      <c r="F94" s="98"/>
      <c r="G94" s="98"/>
      <c r="H94" s="98"/>
      <c r="I94" s="98"/>
      <c r="J94" s="98"/>
      <c r="K94" s="98"/>
      <c r="L94" s="98"/>
      <c r="M94" s="99"/>
      <c r="N94" s="52" t="s">
        <v>36</v>
      </c>
      <c r="O94" s="61">
        <v>4</v>
      </c>
      <c r="P94" s="62"/>
      <c r="Q94" s="60">
        <f t="shared" si="1"/>
        <v>0</v>
      </c>
      <c r="R94" s="22"/>
    </row>
    <row r="95" spans="1:18" ht="48" customHeight="1" x14ac:dyDescent="0.25">
      <c r="A95" s="55" t="s">
        <v>233</v>
      </c>
      <c r="B95" s="97" t="s">
        <v>463</v>
      </c>
      <c r="C95" s="98" t="s">
        <v>36</v>
      </c>
      <c r="D95" s="98">
        <v>23</v>
      </c>
      <c r="E95" s="98">
        <v>18.37</v>
      </c>
      <c r="F95" s="98"/>
      <c r="G95" s="98"/>
      <c r="H95" s="98"/>
      <c r="I95" s="98"/>
      <c r="J95" s="98"/>
      <c r="K95" s="98"/>
      <c r="L95" s="98"/>
      <c r="M95" s="99"/>
      <c r="N95" s="52" t="s">
        <v>36</v>
      </c>
      <c r="O95" s="61">
        <v>23</v>
      </c>
      <c r="P95" s="62"/>
      <c r="Q95" s="60">
        <f t="shared" si="1"/>
        <v>0</v>
      </c>
      <c r="R95" s="22"/>
    </row>
    <row r="96" spans="1:18" ht="48" customHeight="1" x14ac:dyDescent="0.25">
      <c r="A96" s="55" t="s">
        <v>234</v>
      </c>
      <c r="B96" s="97" t="s">
        <v>464</v>
      </c>
      <c r="C96" s="98" t="s">
        <v>36</v>
      </c>
      <c r="D96" s="98">
        <v>10</v>
      </c>
      <c r="E96" s="98">
        <v>14.5</v>
      </c>
      <c r="F96" s="98"/>
      <c r="G96" s="98"/>
      <c r="H96" s="98"/>
      <c r="I96" s="98"/>
      <c r="J96" s="98"/>
      <c r="K96" s="98"/>
      <c r="L96" s="98"/>
      <c r="M96" s="99"/>
      <c r="N96" s="52" t="s">
        <v>36</v>
      </c>
      <c r="O96" s="61">
        <v>10</v>
      </c>
      <c r="P96" s="62"/>
      <c r="Q96" s="60">
        <f t="shared" si="1"/>
        <v>0</v>
      </c>
      <c r="R96" s="22"/>
    </row>
    <row r="97" spans="1:18" ht="48" customHeight="1" x14ac:dyDescent="0.25">
      <c r="A97" s="55" t="s">
        <v>127</v>
      </c>
      <c r="B97" s="97" t="s">
        <v>465</v>
      </c>
      <c r="C97" s="98" t="s">
        <v>36</v>
      </c>
      <c r="D97" s="98">
        <v>5</v>
      </c>
      <c r="E97" s="98">
        <v>15.03</v>
      </c>
      <c r="F97" s="98"/>
      <c r="G97" s="98"/>
      <c r="H97" s="98"/>
      <c r="I97" s="98"/>
      <c r="J97" s="98"/>
      <c r="K97" s="98"/>
      <c r="L97" s="98"/>
      <c r="M97" s="99"/>
      <c r="N97" s="52" t="s">
        <v>36</v>
      </c>
      <c r="O97" s="61">
        <v>5</v>
      </c>
      <c r="P97" s="62"/>
      <c r="Q97" s="60">
        <f t="shared" si="1"/>
        <v>0</v>
      </c>
      <c r="R97" s="22"/>
    </row>
    <row r="98" spans="1:18" ht="48" customHeight="1" x14ac:dyDescent="0.25">
      <c r="A98" s="55" t="s">
        <v>128</v>
      </c>
      <c r="B98" s="97" t="s">
        <v>466</v>
      </c>
      <c r="C98" s="98" t="s">
        <v>36</v>
      </c>
      <c r="D98" s="98">
        <v>2</v>
      </c>
      <c r="E98" s="98">
        <v>39.700000000000003</v>
      </c>
      <c r="F98" s="98"/>
      <c r="G98" s="98"/>
      <c r="H98" s="98"/>
      <c r="I98" s="98"/>
      <c r="J98" s="98"/>
      <c r="K98" s="98"/>
      <c r="L98" s="98"/>
      <c r="M98" s="99"/>
      <c r="N98" s="52" t="s">
        <v>36</v>
      </c>
      <c r="O98" s="61">
        <v>2</v>
      </c>
      <c r="P98" s="62"/>
      <c r="Q98" s="60">
        <f t="shared" si="1"/>
        <v>0</v>
      </c>
      <c r="R98" s="22"/>
    </row>
    <row r="99" spans="1:18" ht="34.5" customHeight="1" x14ac:dyDescent="0.25">
      <c r="A99" s="55" t="s">
        <v>104</v>
      </c>
      <c r="B99" s="97" t="s">
        <v>467</v>
      </c>
      <c r="C99" s="98" t="s">
        <v>36</v>
      </c>
      <c r="D99" s="98">
        <v>95</v>
      </c>
      <c r="E99" s="98">
        <v>10.88</v>
      </c>
      <c r="F99" s="98"/>
      <c r="G99" s="98"/>
      <c r="H99" s="98"/>
      <c r="I99" s="98"/>
      <c r="J99" s="98"/>
      <c r="K99" s="98"/>
      <c r="L99" s="98"/>
      <c r="M99" s="99"/>
      <c r="N99" s="52" t="s">
        <v>36</v>
      </c>
      <c r="O99" s="61">
        <v>95</v>
      </c>
      <c r="P99" s="62"/>
      <c r="Q99" s="60">
        <f t="shared" si="1"/>
        <v>0</v>
      </c>
      <c r="R99" s="22"/>
    </row>
    <row r="100" spans="1:18" ht="37.5" customHeight="1" x14ac:dyDescent="0.25">
      <c r="A100" s="55" t="s">
        <v>235</v>
      </c>
      <c r="B100" s="97" t="s">
        <v>468</v>
      </c>
      <c r="C100" s="98" t="s">
        <v>36</v>
      </c>
      <c r="D100" s="98">
        <v>1</v>
      </c>
      <c r="E100" s="98">
        <v>11.6</v>
      </c>
      <c r="F100" s="98"/>
      <c r="G100" s="98"/>
      <c r="H100" s="98"/>
      <c r="I100" s="98"/>
      <c r="J100" s="98"/>
      <c r="K100" s="98"/>
      <c r="L100" s="98"/>
      <c r="M100" s="99"/>
      <c r="N100" s="52" t="s">
        <v>36</v>
      </c>
      <c r="O100" s="61">
        <v>1</v>
      </c>
      <c r="P100" s="62"/>
      <c r="Q100" s="60">
        <f t="shared" si="1"/>
        <v>0</v>
      </c>
      <c r="R100" s="22"/>
    </row>
    <row r="101" spans="1:18" ht="37.5" customHeight="1" x14ac:dyDescent="0.25">
      <c r="A101" s="55" t="s">
        <v>236</v>
      </c>
      <c r="B101" s="97" t="s">
        <v>469</v>
      </c>
      <c r="C101" s="98" t="s">
        <v>36</v>
      </c>
      <c r="D101" s="98">
        <v>3</v>
      </c>
      <c r="E101" s="98">
        <v>12.35</v>
      </c>
      <c r="F101" s="98"/>
      <c r="G101" s="98"/>
      <c r="H101" s="98"/>
      <c r="I101" s="98"/>
      <c r="J101" s="98"/>
      <c r="K101" s="98"/>
      <c r="L101" s="98"/>
      <c r="M101" s="99"/>
      <c r="N101" s="52" t="s">
        <v>36</v>
      </c>
      <c r="O101" s="61">
        <v>3</v>
      </c>
      <c r="P101" s="62"/>
      <c r="Q101" s="60">
        <f t="shared" si="1"/>
        <v>0</v>
      </c>
      <c r="R101" s="22"/>
    </row>
    <row r="102" spans="1:18" ht="36" customHeight="1" x14ac:dyDescent="0.25">
      <c r="A102" s="55" t="s">
        <v>102</v>
      </c>
      <c r="B102" s="97" t="s">
        <v>470</v>
      </c>
      <c r="C102" s="98" t="s">
        <v>36</v>
      </c>
      <c r="D102" s="98">
        <v>94</v>
      </c>
      <c r="E102" s="98">
        <v>13.6</v>
      </c>
      <c r="F102" s="98"/>
      <c r="G102" s="98"/>
      <c r="H102" s="98"/>
      <c r="I102" s="98"/>
      <c r="J102" s="98"/>
      <c r="K102" s="98"/>
      <c r="L102" s="98"/>
      <c r="M102" s="99"/>
      <c r="N102" s="52" t="s">
        <v>36</v>
      </c>
      <c r="O102" s="61">
        <v>94</v>
      </c>
      <c r="P102" s="62"/>
      <c r="Q102" s="60">
        <f t="shared" si="1"/>
        <v>0</v>
      </c>
      <c r="R102" s="22"/>
    </row>
    <row r="103" spans="1:18" ht="34.5" customHeight="1" x14ac:dyDescent="0.25">
      <c r="A103" s="55" t="s">
        <v>129</v>
      </c>
      <c r="B103" s="97" t="s">
        <v>471</v>
      </c>
      <c r="C103" s="98" t="s">
        <v>36</v>
      </c>
      <c r="D103" s="98">
        <v>1</v>
      </c>
      <c r="E103" s="98">
        <v>36.06</v>
      </c>
      <c r="F103" s="98"/>
      <c r="G103" s="98"/>
      <c r="H103" s="98"/>
      <c r="I103" s="98"/>
      <c r="J103" s="98"/>
      <c r="K103" s="98"/>
      <c r="L103" s="98"/>
      <c r="M103" s="99"/>
      <c r="N103" s="52" t="s">
        <v>36</v>
      </c>
      <c r="O103" s="61">
        <v>1</v>
      </c>
      <c r="P103" s="62"/>
      <c r="Q103" s="60">
        <f t="shared" si="1"/>
        <v>0</v>
      </c>
      <c r="R103" s="22"/>
    </row>
    <row r="104" spans="1:18" ht="36.75" customHeight="1" x14ac:dyDescent="0.25">
      <c r="A104" s="55" t="s">
        <v>237</v>
      </c>
      <c r="B104" s="97" t="s">
        <v>472</v>
      </c>
      <c r="C104" s="98" t="s">
        <v>36</v>
      </c>
      <c r="D104" s="98">
        <v>3</v>
      </c>
      <c r="E104" s="98">
        <v>21.93</v>
      </c>
      <c r="F104" s="98"/>
      <c r="G104" s="98"/>
      <c r="H104" s="98"/>
      <c r="I104" s="98"/>
      <c r="J104" s="98"/>
      <c r="K104" s="98"/>
      <c r="L104" s="98"/>
      <c r="M104" s="99"/>
      <c r="N104" s="52" t="s">
        <v>36</v>
      </c>
      <c r="O104" s="61">
        <v>3</v>
      </c>
      <c r="P104" s="62"/>
      <c r="Q104" s="60">
        <f t="shared" si="1"/>
        <v>0</v>
      </c>
      <c r="R104" s="22"/>
    </row>
    <row r="105" spans="1:18" ht="32.25" customHeight="1" x14ac:dyDescent="0.25">
      <c r="A105" s="55" t="s">
        <v>103</v>
      </c>
      <c r="B105" s="97" t="s">
        <v>473</v>
      </c>
      <c r="C105" s="98" t="s">
        <v>36</v>
      </c>
      <c r="D105" s="98">
        <v>27</v>
      </c>
      <c r="E105" s="98">
        <v>13.6</v>
      </c>
      <c r="F105" s="98"/>
      <c r="G105" s="98"/>
      <c r="H105" s="98"/>
      <c r="I105" s="98"/>
      <c r="J105" s="98"/>
      <c r="K105" s="98"/>
      <c r="L105" s="98"/>
      <c r="M105" s="99"/>
      <c r="N105" s="52" t="s">
        <v>36</v>
      </c>
      <c r="O105" s="61">
        <v>27</v>
      </c>
      <c r="P105" s="62"/>
      <c r="Q105" s="60">
        <f t="shared" si="1"/>
        <v>0</v>
      </c>
      <c r="R105" s="22"/>
    </row>
    <row r="106" spans="1:18" ht="36" customHeight="1" x14ac:dyDescent="0.25">
      <c r="A106" s="55" t="s">
        <v>238</v>
      </c>
      <c r="B106" s="97" t="s">
        <v>474</v>
      </c>
      <c r="C106" s="98" t="s">
        <v>652</v>
      </c>
      <c r="D106" s="98">
        <v>587.63</v>
      </c>
      <c r="E106" s="98">
        <v>25.16</v>
      </c>
      <c r="F106" s="98"/>
      <c r="G106" s="98"/>
      <c r="H106" s="98"/>
      <c r="I106" s="98"/>
      <c r="J106" s="98"/>
      <c r="K106" s="98"/>
      <c r="L106" s="98"/>
      <c r="M106" s="99"/>
      <c r="N106" s="52" t="s">
        <v>652</v>
      </c>
      <c r="O106" s="61">
        <v>587.63</v>
      </c>
      <c r="P106" s="62"/>
      <c r="Q106" s="60">
        <f t="shared" si="1"/>
        <v>0</v>
      </c>
      <c r="R106" s="22"/>
    </row>
    <row r="107" spans="1:18" ht="33.75" customHeight="1" x14ac:dyDescent="0.25">
      <c r="A107" s="55" t="s">
        <v>105</v>
      </c>
      <c r="B107" s="97" t="s">
        <v>475</v>
      </c>
      <c r="C107" s="98" t="s">
        <v>652</v>
      </c>
      <c r="D107" s="98">
        <v>182.59</v>
      </c>
      <c r="E107" s="98">
        <v>49.46</v>
      </c>
      <c r="F107" s="98"/>
      <c r="G107" s="98"/>
      <c r="H107" s="98"/>
      <c r="I107" s="98"/>
      <c r="J107" s="98"/>
      <c r="K107" s="98"/>
      <c r="L107" s="98"/>
      <c r="M107" s="99"/>
      <c r="N107" s="52" t="s">
        <v>652</v>
      </c>
      <c r="O107" s="61">
        <v>182.59</v>
      </c>
      <c r="P107" s="62"/>
      <c r="Q107" s="60">
        <f t="shared" si="1"/>
        <v>0</v>
      </c>
      <c r="R107" s="22"/>
    </row>
    <row r="108" spans="1:18" ht="22.5" customHeight="1" x14ac:dyDescent="0.25">
      <c r="A108" s="55" t="s">
        <v>107</v>
      </c>
      <c r="B108" s="97" t="s">
        <v>476</v>
      </c>
      <c r="C108" s="98" t="s">
        <v>652</v>
      </c>
      <c r="D108" s="98">
        <v>258.08</v>
      </c>
      <c r="E108" s="98">
        <v>17.309999999999999</v>
      </c>
      <c r="F108" s="98"/>
      <c r="G108" s="98"/>
      <c r="H108" s="98"/>
      <c r="I108" s="98"/>
      <c r="J108" s="98"/>
      <c r="K108" s="98"/>
      <c r="L108" s="98"/>
      <c r="M108" s="99"/>
      <c r="N108" s="52" t="s">
        <v>652</v>
      </c>
      <c r="O108" s="61">
        <v>258.08</v>
      </c>
      <c r="P108" s="62"/>
      <c r="Q108" s="60">
        <f t="shared" ref="Q108:Q171" si="2">ROUND(O108*P108,2)</f>
        <v>0</v>
      </c>
      <c r="R108" s="22"/>
    </row>
    <row r="109" spans="1:18" ht="33" customHeight="1" x14ac:dyDescent="0.25">
      <c r="A109" s="55" t="s">
        <v>109</v>
      </c>
      <c r="B109" s="97" t="s">
        <v>477</v>
      </c>
      <c r="C109" s="98" t="s">
        <v>652</v>
      </c>
      <c r="D109" s="98">
        <v>56.78</v>
      </c>
      <c r="E109" s="98">
        <v>28.85</v>
      </c>
      <c r="F109" s="98"/>
      <c r="G109" s="98"/>
      <c r="H109" s="98"/>
      <c r="I109" s="98"/>
      <c r="J109" s="98"/>
      <c r="K109" s="98"/>
      <c r="L109" s="98"/>
      <c r="M109" s="99"/>
      <c r="N109" s="52" t="s">
        <v>652</v>
      </c>
      <c r="O109" s="61">
        <v>56.78</v>
      </c>
      <c r="P109" s="62"/>
      <c r="Q109" s="60">
        <f t="shared" si="2"/>
        <v>0</v>
      </c>
      <c r="R109" s="22"/>
    </row>
    <row r="110" spans="1:18" ht="30.75" customHeight="1" x14ac:dyDescent="0.25">
      <c r="A110" s="55" t="s">
        <v>110</v>
      </c>
      <c r="B110" s="97" t="s">
        <v>478</v>
      </c>
      <c r="C110" s="98" t="s">
        <v>36</v>
      </c>
      <c r="D110" s="98">
        <v>30</v>
      </c>
      <c r="E110" s="98">
        <v>245.34</v>
      </c>
      <c r="F110" s="98"/>
      <c r="G110" s="98"/>
      <c r="H110" s="98"/>
      <c r="I110" s="98"/>
      <c r="J110" s="98"/>
      <c r="K110" s="98"/>
      <c r="L110" s="98"/>
      <c r="M110" s="99"/>
      <c r="N110" s="52" t="s">
        <v>36</v>
      </c>
      <c r="O110" s="61">
        <v>30</v>
      </c>
      <c r="P110" s="62"/>
      <c r="Q110" s="60">
        <f t="shared" si="2"/>
        <v>0</v>
      </c>
      <c r="R110" s="22"/>
    </row>
    <row r="111" spans="1:18" ht="33" customHeight="1" x14ac:dyDescent="0.25">
      <c r="A111" s="55" t="s">
        <v>112</v>
      </c>
      <c r="B111" s="97" t="s">
        <v>479</v>
      </c>
      <c r="C111" s="98" t="s">
        <v>36</v>
      </c>
      <c r="D111" s="98">
        <v>11</v>
      </c>
      <c r="E111" s="98">
        <v>54.01</v>
      </c>
      <c r="F111" s="98"/>
      <c r="G111" s="98"/>
      <c r="H111" s="98"/>
      <c r="I111" s="98"/>
      <c r="J111" s="98"/>
      <c r="K111" s="98"/>
      <c r="L111" s="98"/>
      <c r="M111" s="99"/>
      <c r="N111" s="52" t="s">
        <v>36</v>
      </c>
      <c r="O111" s="61">
        <v>11</v>
      </c>
      <c r="P111" s="62"/>
      <c r="Q111" s="60">
        <f t="shared" si="2"/>
        <v>0</v>
      </c>
      <c r="R111" s="22"/>
    </row>
    <row r="112" spans="1:18" ht="32.25" customHeight="1" x14ac:dyDescent="0.25">
      <c r="A112" s="55" t="s">
        <v>239</v>
      </c>
      <c r="B112" s="97" t="s">
        <v>480</v>
      </c>
      <c r="C112" s="98" t="s">
        <v>36</v>
      </c>
      <c r="D112" s="98">
        <v>3</v>
      </c>
      <c r="E112" s="98">
        <v>1414.81</v>
      </c>
      <c r="F112" s="98"/>
      <c r="G112" s="98"/>
      <c r="H112" s="98"/>
      <c r="I112" s="98"/>
      <c r="J112" s="98"/>
      <c r="K112" s="98"/>
      <c r="L112" s="98"/>
      <c r="M112" s="99"/>
      <c r="N112" s="52" t="s">
        <v>36</v>
      </c>
      <c r="O112" s="61">
        <v>3</v>
      </c>
      <c r="P112" s="62"/>
      <c r="Q112" s="60">
        <f t="shared" si="2"/>
        <v>0</v>
      </c>
      <c r="R112" s="22"/>
    </row>
    <row r="113" spans="1:18" ht="33" customHeight="1" x14ac:dyDescent="0.25">
      <c r="A113" s="55" t="s">
        <v>240</v>
      </c>
      <c r="B113" s="97" t="s">
        <v>481</v>
      </c>
      <c r="C113" s="98" t="s">
        <v>36</v>
      </c>
      <c r="D113" s="98">
        <v>1</v>
      </c>
      <c r="E113" s="98">
        <v>898.15</v>
      </c>
      <c r="F113" s="98"/>
      <c r="G113" s="98"/>
      <c r="H113" s="98"/>
      <c r="I113" s="98"/>
      <c r="J113" s="98"/>
      <c r="K113" s="98"/>
      <c r="L113" s="98"/>
      <c r="M113" s="99"/>
      <c r="N113" s="52" t="s">
        <v>36</v>
      </c>
      <c r="O113" s="61">
        <v>1</v>
      </c>
      <c r="P113" s="62"/>
      <c r="Q113" s="60">
        <f t="shared" si="2"/>
        <v>0</v>
      </c>
      <c r="R113" s="22"/>
    </row>
    <row r="114" spans="1:18" ht="34.5" customHeight="1" x14ac:dyDescent="0.25">
      <c r="A114" s="55" t="s">
        <v>111</v>
      </c>
      <c r="B114" s="97" t="s">
        <v>482</v>
      </c>
      <c r="C114" s="98" t="s">
        <v>36</v>
      </c>
      <c r="D114" s="98">
        <v>15</v>
      </c>
      <c r="E114" s="98">
        <v>111.91</v>
      </c>
      <c r="F114" s="98"/>
      <c r="G114" s="98"/>
      <c r="H114" s="98"/>
      <c r="I114" s="98"/>
      <c r="J114" s="98"/>
      <c r="K114" s="98"/>
      <c r="L114" s="98"/>
      <c r="M114" s="99"/>
      <c r="N114" s="52" t="s">
        <v>36</v>
      </c>
      <c r="O114" s="61">
        <v>15</v>
      </c>
      <c r="P114" s="62"/>
      <c r="Q114" s="60">
        <f t="shared" si="2"/>
        <v>0</v>
      </c>
      <c r="R114" s="22"/>
    </row>
    <row r="115" spans="1:18" ht="33.75" customHeight="1" x14ac:dyDescent="0.25">
      <c r="A115" s="55" t="s">
        <v>113</v>
      </c>
      <c r="B115" s="97" t="s">
        <v>483</v>
      </c>
      <c r="C115" s="98" t="s">
        <v>652</v>
      </c>
      <c r="D115" s="98">
        <v>26.96</v>
      </c>
      <c r="E115" s="98">
        <v>264.60000000000002</v>
      </c>
      <c r="F115" s="98"/>
      <c r="G115" s="98"/>
      <c r="H115" s="98"/>
      <c r="I115" s="98"/>
      <c r="J115" s="98"/>
      <c r="K115" s="98"/>
      <c r="L115" s="98"/>
      <c r="M115" s="99"/>
      <c r="N115" s="52" t="s">
        <v>652</v>
      </c>
      <c r="O115" s="61">
        <v>26.96</v>
      </c>
      <c r="P115" s="62"/>
      <c r="Q115" s="60">
        <f t="shared" si="2"/>
        <v>0</v>
      </c>
      <c r="R115" s="22"/>
    </row>
    <row r="116" spans="1:18" ht="33.75" customHeight="1" x14ac:dyDescent="0.25">
      <c r="A116" s="55" t="s">
        <v>114</v>
      </c>
      <c r="B116" s="97" t="s">
        <v>484</v>
      </c>
      <c r="C116" s="98" t="s">
        <v>36</v>
      </c>
      <c r="D116" s="98">
        <v>1</v>
      </c>
      <c r="E116" s="98">
        <v>6174.47</v>
      </c>
      <c r="F116" s="98"/>
      <c r="G116" s="98"/>
      <c r="H116" s="98"/>
      <c r="I116" s="98"/>
      <c r="J116" s="98"/>
      <c r="K116" s="98"/>
      <c r="L116" s="98"/>
      <c r="M116" s="99"/>
      <c r="N116" s="52" t="s">
        <v>36</v>
      </c>
      <c r="O116" s="61">
        <v>1</v>
      </c>
      <c r="P116" s="62"/>
      <c r="Q116" s="60">
        <f t="shared" si="2"/>
        <v>0</v>
      </c>
      <c r="R116" s="22"/>
    </row>
    <row r="117" spans="1:18" ht="33" customHeight="1" x14ac:dyDescent="0.25">
      <c r="A117" s="55" t="s">
        <v>115</v>
      </c>
      <c r="B117" s="97" t="s">
        <v>485</v>
      </c>
      <c r="C117" s="98" t="s">
        <v>36</v>
      </c>
      <c r="D117" s="98">
        <v>1</v>
      </c>
      <c r="E117" s="98">
        <v>2455.4899999999998</v>
      </c>
      <c r="F117" s="98"/>
      <c r="G117" s="98"/>
      <c r="H117" s="98"/>
      <c r="I117" s="98"/>
      <c r="J117" s="98"/>
      <c r="K117" s="98"/>
      <c r="L117" s="98"/>
      <c r="M117" s="99"/>
      <c r="N117" s="52" t="s">
        <v>36</v>
      </c>
      <c r="O117" s="61">
        <v>1</v>
      </c>
      <c r="P117" s="62"/>
      <c r="Q117" s="60">
        <f t="shared" si="2"/>
        <v>0</v>
      </c>
      <c r="R117" s="22"/>
    </row>
    <row r="118" spans="1:18" ht="33" customHeight="1" x14ac:dyDescent="0.25">
      <c r="A118" s="55" t="s">
        <v>116</v>
      </c>
      <c r="B118" s="97" t="s">
        <v>486</v>
      </c>
      <c r="C118" s="98" t="s">
        <v>36</v>
      </c>
      <c r="D118" s="98">
        <v>1</v>
      </c>
      <c r="E118" s="98">
        <v>884.61</v>
      </c>
      <c r="F118" s="98"/>
      <c r="G118" s="98"/>
      <c r="H118" s="98"/>
      <c r="I118" s="98"/>
      <c r="J118" s="98"/>
      <c r="K118" s="98"/>
      <c r="L118" s="98"/>
      <c r="M118" s="99"/>
      <c r="N118" s="52" t="s">
        <v>36</v>
      </c>
      <c r="O118" s="61">
        <v>1</v>
      </c>
      <c r="P118" s="62"/>
      <c r="Q118" s="60">
        <f t="shared" si="2"/>
        <v>0</v>
      </c>
      <c r="R118" s="22"/>
    </row>
    <row r="119" spans="1:18" ht="21" customHeight="1" x14ac:dyDescent="0.25">
      <c r="A119" s="55" t="s">
        <v>117</v>
      </c>
      <c r="B119" s="97" t="s">
        <v>487</v>
      </c>
      <c r="C119" s="98" t="s">
        <v>36</v>
      </c>
      <c r="D119" s="98">
        <v>6</v>
      </c>
      <c r="E119" s="98">
        <v>534.67999999999995</v>
      </c>
      <c r="F119" s="98"/>
      <c r="G119" s="98"/>
      <c r="H119" s="98"/>
      <c r="I119" s="98"/>
      <c r="J119" s="98"/>
      <c r="K119" s="98"/>
      <c r="L119" s="98"/>
      <c r="M119" s="99"/>
      <c r="N119" s="52" t="s">
        <v>36</v>
      </c>
      <c r="O119" s="61">
        <v>6</v>
      </c>
      <c r="P119" s="62"/>
      <c r="Q119" s="60">
        <f t="shared" si="2"/>
        <v>0</v>
      </c>
      <c r="R119" s="22"/>
    </row>
    <row r="120" spans="1:18" ht="33" customHeight="1" x14ac:dyDescent="0.25">
      <c r="A120" s="55" t="s">
        <v>118</v>
      </c>
      <c r="B120" s="97" t="s">
        <v>488</v>
      </c>
      <c r="C120" s="98" t="s">
        <v>36</v>
      </c>
      <c r="D120" s="98">
        <v>6</v>
      </c>
      <c r="E120" s="98">
        <v>660.9</v>
      </c>
      <c r="F120" s="98"/>
      <c r="G120" s="98"/>
      <c r="H120" s="98"/>
      <c r="I120" s="98"/>
      <c r="J120" s="98"/>
      <c r="K120" s="98"/>
      <c r="L120" s="98"/>
      <c r="M120" s="99"/>
      <c r="N120" s="52" t="s">
        <v>36</v>
      </c>
      <c r="O120" s="61">
        <v>6</v>
      </c>
      <c r="P120" s="62"/>
      <c r="Q120" s="60">
        <f t="shared" si="2"/>
        <v>0</v>
      </c>
      <c r="R120" s="22"/>
    </row>
    <row r="121" spans="1:18" ht="24" customHeight="1" x14ac:dyDescent="0.25">
      <c r="A121" s="55" t="s">
        <v>119</v>
      </c>
      <c r="B121" s="97" t="s">
        <v>489</v>
      </c>
      <c r="C121" s="98" t="s">
        <v>37</v>
      </c>
      <c r="D121" s="98">
        <v>12</v>
      </c>
      <c r="E121" s="98">
        <v>79.33</v>
      </c>
      <c r="F121" s="98"/>
      <c r="G121" s="98"/>
      <c r="H121" s="98"/>
      <c r="I121" s="98"/>
      <c r="J121" s="98"/>
      <c r="K121" s="98"/>
      <c r="L121" s="98"/>
      <c r="M121" s="99"/>
      <c r="N121" s="52" t="s">
        <v>37</v>
      </c>
      <c r="O121" s="61">
        <v>12</v>
      </c>
      <c r="P121" s="62"/>
      <c r="Q121" s="60">
        <f t="shared" si="2"/>
        <v>0</v>
      </c>
      <c r="R121" s="22"/>
    </row>
    <row r="122" spans="1:18" ht="48" customHeight="1" x14ac:dyDescent="0.25">
      <c r="A122" s="55" t="s">
        <v>120</v>
      </c>
      <c r="B122" s="97" t="s">
        <v>490</v>
      </c>
      <c r="C122" s="98" t="s">
        <v>36</v>
      </c>
      <c r="D122" s="98">
        <v>15</v>
      </c>
      <c r="E122" s="98">
        <v>377.62</v>
      </c>
      <c r="F122" s="98"/>
      <c r="G122" s="98"/>
      <c r="H122" s="98"/>
      <c r="I122" s="98"/>
      <c r="J122" s="98"/>
      <c r="K122" s="98"/>
      <c r="L122" s="98"/>
      <c r="M122" s="99"/>
      <c r="N122" s="52" t="s">
        <v>36</v>
      </c>
      <c r="O122" s="61">
        <v>15</v>
      </c>
      <c r="P122" s="62"/>
      <c r="Q122" s="60">
        <f t="shared" si="2"/>
        <v>0</v>
      </c>
      <c r="R122" s="22"/>
    </row>
    <row r="123" spans="1:18" ht="33" customHeight="1" x14ac:dyDescent="0.25">
      <c r="A123" s="55" t="s">
        <v>121</v>
      </c>
      <c r="B123" s="97" t="s">
        <v>491</v>
      </c>
      <c r="C123" s="98" t="s">
        <v>36</v>
      </c>
      <c r="D123" s="98">
        <v>10</v>
      </c>
      <c r="E123" s="98">
        <v>31.76</v>
      </c>
      <c r="F123" s="98"/>
      <c r="G123" s="98"/>
      <c r="H123" s="98"/>
      <c r="I123" s="98"/>
      <c r="J123" s="98"/>
      <c r="K123" s="98"/>
      <c r="L123" s="98"/>
      <c r="M123" s="99"/>
      <c r="N123" s="52" t="s">
        <v>36</v>
      </c>
      <c r="O123" s="61">
        <v>10</v>
      </c>
      <c r="P123" s="62"/>
      <c r="Q123" s="60">
        <f t="shared" si="2"/>
        <v>0</v>
      </c>
      <c r="R123" s="22"/>
    </row>
    <row r="124" spans="1:18" ht="34.5" customHeight="1" x14ac:dyDescent="0.25">
      <c r="A124" s="55" t="s">
        <v>122</v>
      </c>
      <c r="B124" s="97" t="s">
        <v>492</v>
      </c>
      <c r="C124" s="98" t="s">
        <v>36</v>
      </c>
      <c r="D124" s="98">
        <v>5</v>
      </c>
      <c r="E124" s="98">
        <v>156.79</v>
      </c>
      <c r="F124" s="98"/>
      <c r="G124" s="98"/>
      <c r="H124" s="98"/>
      <c r="I124" s="98"/>
      <c r="J124" s="98"/>
      <c r="K124" s="98"/>
      <c r="L124" s="98"/>
      <c r="M124" s="99"/>
      <c r="N124" s="52" t="s">
        <v>36</v>
      </c>
      <c r="O124" s="61">
        <v>5</v>
      </c>
      <c r="P124" s="62"/>
      <c r="Q124" s="60">
        <f t="shared" si="2"/>
        <v>0</v>
      </c>
      <c r="R124" s="22"/>
    </row>
    <row r="125" spans="1:18" ht="34.5" customHeight="1" x14ac:dyDescent="0.25">
      <c r="A125" s="55" t="s">
        <v>241</v>
      </c>
      <c r="B125" s="97" t="s">
        <v>637</v>
      </c>
      <c r="C125" s="98" t="s">
        <v>652</v>
      </c>
      <c r="D125" s="98">
        <v>54</v>
      </c>
      <c r="E125" s="98">
        <v>26.86</v>
      </c>
      <c r="F125" s="98"/>
      <c r="G125" s="98"/>
      <c r="H125" s="98"/>
      <c r="I125" s="98"/>
      <c r="J125" s="98"/>
      <c r="K125" s="98"/>
      <c r="L125" s="98"/>
      <c r="M125" s="99"/>
      <c r="N125" s="52" t="s">
        <v>652</v>
      </c>
      <c r="O125" s="61">
        <v>54</v>
      </c>
      <c r="P125" s="62"/>
      <c r="Q125" s="60">
        <f t="shared" si="2"/>
        <v>0</v>
      </c>
      <c r="R125" s="22"/>
    </row>
    <row r="126" spans="1:18" ht="48" customHeight="1" x14ac:dyDescent="0.25">
      <c r="A126" s="55" t="s">
        <v>242</v>
      </c>
      <c r="B126" s="97" t="s">
        <v>493</v>
      </c>
      <c r="C126" s="98" t="s">
        <v>36</v>
      </c>
      <c r="D126" s="98">
        <v>57</v>
      </c>
      <c r="E126" s="98">
        <v>26.48</v>
      </c>
      <c r="F126" s="98"/>
      <c r="G126" s="98"/>
      <c r="H126" s="98"/>
      <c r="I126" s="98"/>
      <c r="J126" s="98"/>
      <c r="K126" s="98"/>
      <c r="L126" s="98"/>
      <c r="M126" s="99"/>
      <c r="N126" s="52" t="s">
        <v>36</v>
      </c>
      <c r="O126" s="61">
        <v>57</v>
      </c>
      <c r="P126" s="62"/>
      <c r="Q126" s="60">
        <f t="shared" si="2"/>
        <v>0</v>
      </c>
      <c r="R126" s="22"/>
    </row>
    <row r="127" spans="1:18" ht="48" customHeight="1" x14ac:dyDescent="0.25">
      <c r="A127" s="55" t="s">
        <v>243</v>
      </c>
      <c r="B127" s="97" t="s">
        <v>494</v>
      </c>
      <c r="C127" s="98" t="s">
        <v>36</v>
      </c>
      <c r="D127" s="98">
        <v>11</v>
      </c>
      <c r="E127" s="98">
        <v>392.23</v>
      </c>
      <c r="F127" s="98"/>
      <c r="G127" s="98"/>
      <c r="H127" s="98"/>
      <c r="I127" s="98"/>
      <c r="J127" s="98"/>
      <c r="K127" s="98"/>
      <c r="L127" s="98"/>
      <c r="M127" s="99"/>
      <c r="N127" s="52" t="s">
        <v>36</v>
      </c>
      <c r="O127" s="61">
        <v>11</v>
      </c>
      <c r="P127" s="62"/>
      <c r="Q127" s="60">
        <f t="shared" si="2"/>
        <v>0</v>
      </c>
      <c r="R127" s="22"/>
    </row>
    <row r="128" spans="1:18" ht="48" customHeight="1" x14ac:dyDescent="0.25">
      <c r="A128" s="55" t="s">
        <v>244</v>
      </c>
      <c r="B128" s="97" t="s">
        <v>664</v>
      </c>
      <c r="C128" s="98" t="s">
        <v>36</v>
      </c>
      <c r="D128" s="98">
        <v>22</v>
      </c>
      <c r="E128" s="98">
        <v>464.62</v>
      </c>
      <c r="F128" s="98"/>
      <c r="G128" s="98"/>
      <c r="H128" s="98"/>
      <c r="I128" s="98"/>
      <c r="J128" s="98"/>
      <c r="K128" s="98"/>
      <c r="L128" s="98"/>
      <c r="M128" s="99"/>
      <c r="N128" s="52" t="s">
        <v>36</v>
      </c>
      <c r="O128" s="61">
        <v>22</v>
      </c>
      <c r="P128" s="62"/>
      <c r="Q128" s="60">
        <f t="shared" si="2"/>
        <v>0</v>
      </c>
      <c r="R128" s="22"/>
    </row>
    <row r="129" spans="1:18" ht="48" customHeight="1" x14ac:dyDescent="0.25">
      <c r="A129" s="55" t="s">
        <v>245</v>
      </c>
      <c r="B129" s="97" t="s">
        <v>495</v>
      </c>
      <c r="C129" s="98" t="s">
        <v>36</v>
      </c>
      <c r="D129" s="98">
        <v>11</v>
      </c>
      <c r="E129" s="98">
        <v>683.26</v>
      </c>
      <c r="F129" s="98"/>
      <c r="G129" s="98"/>
      <c r="H129" s="98"/>
      <c r="I129" s="98"/>
      <c r="J129" s="98"/>
      <c r="K129" s="98"/>
      <c r="L129" s="98"/>
      <c r="M129" s="99"/>
      <c r="N129" s="52" t="s">
        <v>36</v>
      </c>
      <c r="O129" s="61">
        <v>11</v>
      </c>
      <c r="P129" s="62"/>
      <c r="Q129" s="60">
        <f t="shared" si="2"/>
        <v>0</v>
      </c>
      <c r="R129" s="22"/>
    </row>
    <row r="130" spans="1:18" ht="48" customHeight="1" x14ac:dyDescent="0.25">
      <c r="A130" s="55" t="s">
        <v>246</v>
      </c>
      <c r="B130" s="97" t="s">
        <v>638</v>
      </c>
      <c r="C130" s="98" t="s">
        <v>36</v>
      </c>
      <c r="D130" s="98">
        <v>20</v>
      </c>
      <c r="E130" s="98">
        <v>647.69000000000005</v>
      </c>
      <c r="F130" s="98"/>
      <c r="G130" s="98"/>
      <c r="H130" s="98"/>
      <c r="I130" s="98"/>
      <c r="J130" s="98"/>
      <c r="K130" s="98"/>
      <c r="L130" s="98"/>
      <c r="M130" s="99"/>
      <c r="N130" s="52" t="s">
        <v>36</v>
      </c>
      <c r="O130" s="61">
        <v>20</v>
      </c>
      <c r="P130" s="62"/>
      <c r="Q130" s="60">
        <f t="shared" si="2"/>
        <v>0</v>
      </c>
      <c r="R130" s="22"/>
    </row>
    <row r="131" spans="1:18" ht="48" customHeight="1" x14ac:dyDescent="0.25">
      <c r="A131" s="55" t="s">
        <v>247</v>
      </c>
      <c r="B131" s="97" t="s">
        <v>496</v>
      </c>
      <c r="C131" s="98" t="s">
        <v>36</v>
      </c>
      <c r="D131" s="98">
        <v>9</v>
      </c>
      <c r="E131" s="98">
        <v>1865.68</v>
      </c>
      <c r="F131" s="98"/>
      <c r="G131" s="98"/>
      <c r="H131" s="98"/>
      <c r="I131" s="98"/>
      <c r="J131" s="98"/>
      <c r="K131" s="98"/>
      <c r="L131" s="98"/>
      <c r="M131" s="99"/>
      <c r="N131" s="52" t="s">
        <v>36</v>
      </c>
      <c r="O131" s="61">
        <v>9</v>
      </c>
      <c r="P131" s="62"/>
      <c r="Q131" s="60">
        <f t="shared" si="2"/>
        <v>0</v>
      </c>
      <c r="R131" s="22"/>
    </row>
    <row r="132" spans="1:18" ht="48" customHeight="1" x14ac:dyDescent="0.25">
      <c r="A132" s="55" t="s">
        <v>248</v>
      </c>
      <c r="B132" s="97" t="s">
        <v>497</v>
      </c>
      <c r="C132" s="98" t="s">
        <v>36</v>
      </c>
      <c r="D132" s="98">
        <v>1</v>
      </c>
      <c r="E132" s="98">
        <v>10654.53</v>
      </c>
      <c r="F132" s="98"/>
      <c r="G132" s="98"/>
      <c r="H132" s="98"/>
      <c r="I132" s="98"/>
      <c r="J132" s="98"/>
      <c r="K132" s="98"/>
      <c r="L132" s="98"/>
      <c r="M132" s="99"/>
      <c r="N132" s="52" t="s">
        <v>36</v>
      </c>
      <c r="O132" s="61">
        <v>1</v>
      </c>
      <c r="P132" s="62"/>
      <c r="Q132" s="60">
        <f t="shared" si="2"/>
        <v>0</v>
      </c>
      <c r="R132" s="22"/>
    </row>
    <row r="133" spans="1:18" ht="24" customHeight="1" x14ac:dyDescent="0.25">
      <c r="A133" s="82" t="s">
        <v>77</v>
      </c>
      <c r="B133" s="100" t="s">
        <v>249</v>
      </c>
      <c r="C133" s="101"/>
      <c r="D133" s="101"/>
      <c r="E133" s="101"/>
      <c r="F133" s="101"/>
      <c r="G133" s="101"/>
      <c r="H133" s="101"/>
      <c r="I133" s="101"/>
      <c r="J133" s="101"/>
      <c r="K133" s="101"/>
      <c r="L133" s="101"/>
      <c r="M133" s="102"/>
      <c r="N133" s="52"/>
      <c r="O133" s="61"/>
      <c r="P133" s="62"/>
      <c r="Q133" s="60"/>
    </row>
    <row r="134" spans="1:18" ht="38.25" customHeight="1" x14ac:dyDescent="0.25">
      <c r="A134" s="55" t="s">
        <v>250</v>
      </c>
      <c r="B134" s="97" t="s">
        <v>498</v>
      </c>
      <c r="C134" s="98" t="s">
        <v>36</v>
      </c>
      <c r="D134" s="98">
        <v>1</v>
      </c>
      <c r="E134" s="98">
        <v>544.27</v>
      </c>
      <c r="F134" s="98"/>
      <c r="G134" s="98"/>
      <c r="H134" s="98"/>
      <c r="I134" s="98"/>
      <c r="J134" s="98"/>
      <c r="K134" s="98"/>
      <c r="L134" s="98"/>
      <c r="M134" s="99"/>
      <c r="N134" s="52" t="s">
        <v>36</v>
      </c>
      <c r="O134" s="61">
        <v>1</v>
      </c>
      <c r="P134" s="62"/>
      <c r="Q134" s="60">
        <f t="shared" si="2"/>
        <v>0</v>
      </c>
      <c r="R134" s="22"/>
    </row>
    <row r="135" spans="1:18" ht="48" customHeight="1" x14ac:dyDescent="0.25">
      <c r="A135" s="55" t="s">
        <v>101</v>
      </c>
      <c r="B135" s="97" t="s">
        <v>457</v>
      </c>
      <c r="C135" s="98" t="s">
        <v>652</v>
      </c>
      <c r="D135" s="98">
        <v>45.82</v>
      </c>
      <c r="E135" s="98">
        <v>82.02</v>
      </c>
      <c r="F135" s="98"/>
      <c r="G135" s="98"/>
      <c r="H135" s="98"/>
      <c r="I135" s="98"/>
      <c r="J135" s="98"/>
      <c r="K135" s="98"/>
      <c r="L135" s="98"/>
      <c r="M135" s="99"/>
      <c r="N135" s="52" t="s">
        <v>652</v>
      </c>
      <c r="O135" s="61">
        <v>45.82</v>
      </c>
      <c r="P135" s="62"/>
      <c r="Q135" s="60">
        <f t="shared" si="2"/>
        <v>0</v>
      </c>
      <c r="R135" s="22"/>
    </row>
    <row r="136" spans="1:18" ht="48" customHeight="1" x14ac:dyDescent="0.25">
      <c r="A136" s="55" t="s">
        <v>251</v>
      </c>
      <c r="B136" s="97" t="s">
        <v>665</v>
      </c>
      <c r="C136" s="98" t="s">
        <v>652</v>
      </c>
      <c r="D136" s="98">
        <v>7.32</v>
      </c>
      <c r="E136" s="98">
        <v>21.18</v>
      </c>
      <c r="F136" s="98"/>
      <c r="G136" s="98"/>
      <c r="H136" s="98"/>
      <c r="I136" s="98"/>
      <c r="J136" s="98"/>
      <c r="K136" s="98"/>
      <c r="L136" s="98"/>
      <c r="M136" s="99"/>
      <c r="N136" s="52" t="s">
        <v>652</v>
      </c>
      <c r="O136" s="61">
        <v>7.32</v>
      </c>
      <c r="P136" s="62"/>
      <c r="Q136" s="60">
        <f t="shared" si="2"/>
        <v>0</v>
      </c>
      <c r="R136" s="22"/>
    </row>
    <row r="137" spans="1:18" ht="48" customHeight="1" x14ac:dyDescent="0.25">
      <c r="A137" s="55" t="s">
        <v>125</v>
      </c>
      <c r="B137" s="97" t="s">
        <v>499</v>
      </c>
      <c r="C137" s="98" t="s">
        <v>36</v>
      </c>
      <c r="D137" s="98">
        <v>2</v>
      </c>
      <c r="E137" s="98">
        <v>45.76</v>
      </c>
      <c r="F137" s="98"/>
      <c r="G137" s="98"/>
      <c r="H137" s="98"/>
      <c r="I137" s="98"/>
      <c r="J137" s="98"/>
      <c r="K137" s="98"/>
      <c r="L137" s="98"/>
      <c r="M137" s="99"/>
      <c r="N137" s="52" t="s">
        <v>36</v>
      </c>
      <c r="O137" s="61">
        <v>2</v>
      </c>
      <c r="P137" s="62"/>
      <c r="Q137" s="60">
        <f t="shared" si="2"/>
        <v>0</v>
      </c>
      <c r="R137" s="22"/>
    </row>
    <row r="138" spans="1:18" ht="48" customHeight="1" x14ac:dyDescent="0.25">
      <c r="A138" s="55" t="s">
        <v>126</v>
      </c>
      <c r="B138" s="97" t="s">
        <v>462</v>
      </c>
      <c r="C138" s="98" t="s">
        <v>36</v>
      </c>
      <c r="D138" s="98">
        <v>42</v>
      </c>
      <c r="E138" s="98">
        <v>15.28</v>
      </c>
      <c r="F138" s="98"/>
      <c r="G138" s="98"/>
      <c r="H138" s="98"/>
      <c r="I138" s="98"/>
      <c r="J138" s="98"/>
      <c r="K138" s="98"/>
      <c r="L138" s="98"/>
      <c r="M138" s="99"/>
      <c r="N138" s="52" t="s">
        <v>36</v>
      </c>
      <c r="O138" s="61">
        <v>42</v>
      </c>
      <c r="P138" s="62"/>
      <c r="Q138" s="60">
        <f t="shared" si="2"/>
        <v>0</v>
      </c>
      <c r="R138" s="22"/>
    </row>
    <row r="139" spans="1:18" ht="48" customHeight="1" x14ac:dyDescent="0.25">
      <c r="A139" s="55" t="s">
        <v>127</v>
      </c>
      <c r="B139" s="97" t="s">
        <v>465</v>
      </c>
      <c r="C139" s="98" t="s">
        <v>36</v>
      </c>
      <c r="D139" s="98">
        <v>10</v>
      </c>
      <c r="E139" s="98">
        <v>15.03</v>
      </c>
      <c r="F139" s="98"/>
      <c r="G139" s="98"/>
      <c r="H139" s="98"/>
      <c r="I139" s="98"/>
      <c r="J139" s="98"/>
      <c r="K139" s="98"/>
      <c r="L139" s="98"/>
      <c r="M139" s="99"/>
      <c r="N139" s="52" t="s">
        <v>36</v>
      </c>
      <c r="O139" s="61">
        <v>10</v>
      </c>
      <c r="P139" s="62"/>
      <c r="Q139" s="60">
        <f t="shared" si="2"/>
        <v>0</v>
      </c>
      <c r="R139" s="22"/>
    </row>
    <row r="140" spans="1:18" ht="33" customHeight="1" x14ac:dyDescent="0.25">
      <c r="A140" s="55" t="s">
        <v>252</v>
      </c>
      <c r="B140" s="97" t="s">
        <v>666</v>
      </c>
      <c r="C140" s="98" t="s">
        <v>36</v>
      </c>
      <c r="D140" s="98">
        <v>4</v>
      </c>
      <c r="E140" s="98">
        <v>10.63</v>
      </c>
      <c r="F140" s="98"/>
      <c r="G140" s="98"/>
      <c r="H140" s="98"/>
      <c r="I140" s="98"/>
      <c r="J140" s="98"/>
      <c r="K140" s="98"/>
      <c r="L140" s="98"/>
      <c r="M140" s="99"/>
      <c r="N140" s="52" t="s">
        <v>36</v>
      </c>
      <c r="O140" s="61">
        <v>4</v>
      </c>
      <c r="P140" s="62"/>
      <c r="Q140" s="60">
        <f t="shared" si="2"/>
        <v>0</v>
      </c>
      <c r="R140" s="22"/>
    </row>
    <row r="141" spans="1:18" ht="36.75" customHeight="1" x14ac:dyDescent="0.25">
      <c r="A141" s="55" t="s">
        <v>253</v>
      </c>
      <c r="B141" s="97" t="s">
        <v>667</v>
      </c>
      <c r="C141" s="98" t="s">
        <v>36</v>
      </c>
      <c r="D141" s="98">
        <v>2</v>
      </c>
      <c r="E141" s="98">
        <v>8.5500000000000007</v>
      </c>
      <c r="F141" s="98"/>
      <c r="G141" s="98"/>
      <c r="H141" s="98"/>
      <c r="I141" s="98"/>
      <c r="J141" s="98"/>
      <c r="K141" s="98"/>
      <c r="L141" s="98"/>
      <c r="M141" s="99"/>
      <c r="N141" s="52" t="s">
        <v>36</v>
      </c>
      <c r="O141" s="61">
        <v>2</v>
      </c>
      <c r="P141" s="62"/>
      <c r="Q141" s="60">
        <f t="shared" si="2"/>
        <v>0</v>
      </c>
      <c r="R141" s="22"/>
    </row>
    <row r="142" spans="1:18" ht="34.5" customHeight="1" x14ac:dyDescent="0.25">
      <c r="A142" s="55" t="s">
        <v>129</v>
      </c>
      <c r="B142" s="97" t="s">
        <v>471</v>
      </c>
      <c r="C142" s="98" t="s">
        <v>36</v>
      </c>
      <c r="D142" s="98">
        <v>20</v>
      </c>
      <c r="E142" s="98">
        <v>36.06</v>
      </c>
      <c r="F142" s="98"/>
      <c r="G142" s="98"/>
      <c r="H142" s="98"/>
      <c r="I142" s="98"/>
      <c r="J142" s="98"/>
      <c r="K142" s="98"/>
      <c r="L142" s="98"/>
      <c r="M142" s="99"/>
      <c r="N142" s="52" t="s">
        <v>36</v>
      </c>
      <c r="O142" s="61">
        <v>20</v>
      </c>
      <c r="P142" s="62"/>
      <c r="Q142" s="60">
        <f t="shared" si="2"/>
        <v>0</v>
      </c>
      <c r="R142" s="22"/>
    </row>
    <row r="143" spans="1:18" ht="48" customHeight="1" x14ac:dyDescent="0.25">
      <c r="A143" s="55" t="s">
        <v>254</v>
      </c>
      <c r="B143" s="97" t="s">
        <v>500</v>
      </c>
      <c r="C143" s="98" t="s">
        <v>36</v>
      </c>
      <c r="D143" s="98">
        <v>20</v>
      </c>
      <c r="E143" s="98">
        <v>11.84</v>
      </c>
      <c r="F143" s="98"/>
      <c r="G143" s="98"/>
      <c r="H143" s="98"/>
      <c r="I143" s="98"/>
      <c r="J143" s="98"/>
      <c r="K143" s="98"/>
      <c r="L143" s="98"/>
      <c r="M143" s="99"/>
      <c r="N143" s="52" t="s">
        <v>36</v>
      </c>
      <c r="O143" s="61">
        <v>20</v>
      </c>
      <c r="P143" s="62"/>
      <c r="Q143" s="60">
        <f t="shared" si="2"/>
        <v>0</v>
      </c>
      <c r="R143" s="22"/>
    </row>
    <row r="144" spans="1:18" ht="48" customHeight="1" x14ac:dyDescent="0.25">
      <c r="A144" s="55" t="s">
        <v>255</v>
      </c>
      <c r="B144" s="97" t="s">
        <v>501</v>
      </c>
      <c r="C144" s="98" t="s">
        <v>36</v>
      </c>
      <c r="D144" s="98">
        <v>20</v>
      </c>
      <c r="E144" s="98">
        <v>46.98</v>
      </c>
      <c r="F144" s="98"/>
      <c r="G144" s="98"/>
      <c r="H144" s="98"/>
      <c r="I144" s="98"/>
      <c r="J144" s="98"/>
      <c r="K144" s="98"/>
      <c r="L144" s="98"/>
      <c r="M144" s="99"/>
      <c r="N144" s="52" t="s">
        <v>36</v>
      </c>
      <c r="O144" s="61">
        <v>20</v>
      </c>
      <c r="P144" s="62"/>
      <c r="Q144" s="60">
        <f t="shared" si="2"/>
        <v>0</v>
      </c>
      <c r="R144" s="22"/>
    </row>
    <row r="145" spans="1:18" ht="24" customHeight="1" x14ac:dyDescent="0.25">
      <c r="A145" s="82" t="s">
        <v>86</v>
      </c>
      <c r="B145" s="100" t="s">
        <v>256</v>
      </c>
      <c r="C145" s="101"/>
      <c r="D145" s="101"/>
      <c r="E145" s="101"/>
      <c r="F145" s="101"/>
      <c r="G145" s="101"/>
      <c r="H145" s="101"/>
      <c r="I145" s="101"/>
      <c r="J145" s="101"/>
      <c r="K145" s="101"/>
      <c r="L145" s="101"/>
      <c r="M145" s="102"/>
      <c r="N145" s="52"/>
      <c r="O145" s="61"/>
      <c r="P145" s="62"/>
      <c r="Q145" s="60"/>
    </row>
    <row r="146" spans="1:18" ht="48" customHeight="1" x14ac:dyDescent="0.25">
      <c r="A146" s="55" t="s">
        <v>160</v>
      </c>
      <c r="B146" s="97" t="s">
        <v>502</v>
      </c>
      <c r="C146" s="98" t="s">
        <v>33</v>
      </c>
      <c r="D146" s="98">
        <v>181.42</v>
      </c>
      <c r="E146" s="98">
        <v>267.42</v>
      </c>
      <c r="F146" s="98"/>
      <c r="G146" s="98"/>
      <c r="H146" s="98"/>
      <c r="I146" s="98"/>
      <c r="J146" s="98"/>
      <c r="K146" s="98"/>
      <c r="L146" s="98"/>
      <c r="M146" s="99"/>
      <c r="N146" s="52" t="s">
        <v>33</v>
      </c>
      <c r="O146" s="61">
        <v>181.42</v>
      </c>
      <c r="P146" s="62"/>
      <c r="Q146" s="60">
        <f t="shared" si="2"/>
        <v>0</v>
      </c>
      <c r="R146" s="22"/>
    </row>
    <row r="147" spans="1:18" ht="48" customHeight="1" x14ac:dyDescent="0.25">
      <c r="A147" s="55" t="s">
        <v>257</v>
      </c>
      <c r="B147" s="97" t="s">
        <v>668</v>
      </c>
      <c r="C147" s="98" t="s">
        <v>33</v>
      </c>
      <c r="D147" s="98">
        <v>87.1</v>
      </c>
      <c r="E147" s="98">
        <v>215.85</v>
      </c>
      <c r="F147" s="98"/>
      <c r="G147" s="98"/>
      <c r="H147" s="98"/>
      <c r="I147" s="98"/>
      <c r="J147" s="98"/>
      <c r="K147" s="98"/>
      <c r="L147" s="98"/>
      <c r="M147" s="99"/>
      <c r="N147" s="52" t="s">
        <v>33</v>
      </c>
      <c r="O147" s="61">
        <v>87.1</v>
      </c>
      <c r="P147" s="62"/>
      <c r="Q147" s="60">
        <f t="shared" si="2"/>
        <v>0</v>
      </c>
      <c r="R147" s="22"/>
    </row>
    <row r="148" spans="1:18" ht="34.5" customHeight="1" x14ac:dyDescent="0.25">
      <c r="A148" s="55" t="s">
        <v>161</v>
      </c>
      <c r="B148" s="97" t="s">
        <v>503</v>
      </c>
      <c r="C148" s="98" t="s">
        <v>652</v>
      </c>
      <c r="D148" s="98">
        <v>59.17</v>
      </c>
      <c r="E148" s="98">
        <v>69.290000000000006</v>
      </c>
      <c r="F148" s="98"/>
      <c r="G148" s="98"/>
      <c r="H148" s="98"/>
      <c r="I148" s="98"/>
      <c r="J148" s="98"/>
      <c r="K148" s="98"/>
      <c r="L148" s="98"/>
      <c r="M148" s="99"/>
      <c r="N148" s="52" t="s">
        <v>652</v>
      </c>
      <c r="O148" s="61">
        <v>59.17</v>
      </c>
      <c r="P148" s="62"/>
      <c r="Q148" s="60">
        <f t="shared" si="2"/>
        <v>0</v>
      </c>
      <c r="R148" s="22"/>
    </row>
    <row r="149" spans="1:18" ht="48" customHeight="1" x14ac:dyDescent="0.25">
      <c r="A149" s="55" t="s">
        <v>669</v>
      </c>
      <c r="B149" s="97" t="s">
        <v>670</v>
      </c>
      <c r="C149" s="98" t="s">
        <v>33</v>
      </c>
      <c r="D149" s="98">
        <v>529.84</v>
      </c>
      <c r="E149" s="98">
        <v>58.75</v>
      </c>
      <c r="F149" s="98"/>
      <c r="G149" s="98"/>
      <c r="H149" s="98"/>
      <c r="I149" s="98"/>
      <c r="J149" s="98"/>
      <c r="K149" s="98"/>
      <c r="L149" s="98"/>
      <c r="M149" s="99"/>
      <c r="N149" s="52" t="s">
        <v>33</v>
      </c>
      <c r="O149" s="61">
        <v>529.84</v>
      </c>
      <c r="P149" s="62"/>
      <c r="Q149" s="60">
        <f t="shared" si="2"/>
        <v>0</v>
      </c>
      <c r="R149" s="22"/>
    </row>
    <row r="150" spans="1:18" ht="48" customHeight="1" x14ac:dyDescent="0.25">
      <c r="A150" s="55" t="s">
        <v>258</v>
      </c>
      <c r="B150" s="97" t="s">
        <v>504</v>
      </c>
      <c r="C150" s="98" t="s">
        <v>33</v>
      </c>
      <c r="D150" s="98">
        <v>23.5</v>
      </c>
      <c r="E150" s="98">
        <v>291.77</v>
      </c>
      <c r="F150" s="98"/>
      <c r="G150" s="98"/>
      <c r="H150" s="98"/>
      <c r="I150" s="98"/>
      <c r="J150" s="98"/>
      <c r="K150" s="98"/>
      <c r="L150" s="98"/>
      <c r="M150" s="99"/>
      <c r="N150" s="52" t="s">
        <v>33</v>
      </c>
      <c r="O150" s="61">
        <v>23.5</v>
      </c>
      <c r="P150" s="62"/>
      <c r="Q150" s="60">
        <f t="shared" si="2"/>
        <v>0</v>
      </c>
      <c r="R150" s="22"/>
    </row>
    <row r="151" spans="1:18" ht="24" customHeight="1" x14ac:dyDescent="0.25">
      <c r="A151" s="82" t="s">
        <v>99</v>
      </c>
      <c r="B151" s="100" t="s">
        <v>259</v>
      </c>
      <c r="C151" s="101"/>
      <c r="D151" s="101"/>
      <c r="E151" s="101"/>
      <c r="F151" s="101"/>
      <c r="G151" s="101"/>
      <c r="H151" s="101"/>
      <c r="I151" s="101"/>
      <c r="J151" s="101"/>
      <c r="K151" s="101"/>
      <c r="L151" s="101"/>
      <c r="M151" s="102"/>
      <c r="N151" s="52"/>
      <c r="O151" s="61"/>
      <c r="P151" s="62"/>
      <c r="Q151" s="60"/>
    </row>
    <row r="152" spans="1:18" ht="23.25" customHeight="1" x14ac:dyDescent="0.25">
      <c r="A152" s="55" t="s">
        <v>163</v>
      </c>
      <c r="B152" s="97" t="s">
        <v>505</v>
      </c>
      <c r="C152" s="98" t="s">
        <v>36</v>
      </c>
      <c r="D152" s="98">
        <v>4</v>
      </c>
      <c r="E152" s="98">
        <v>880.83</v>
      </c>
      <c r="F152" s="98"/>
      <c r="G152" s="98"/>
      <c r="H152" s="98"/>
      <c r="I152" s="98"/>
      <c r="J152" s="98"/>
      <c r="K152" s="98"/>
      <c r="L152" s="98"/>
      <c r="M152" s="99"/>
      <c r="N152" s="52" t="s">
        <v>36</v>
      </c>
      <c r="O152" s="61">
        <v>4</v>
      </c>
      <c r="P152" s="62"/>
      <c r="Q152" s="60">
        <f t="shared" si="2"/>
        <v>0</v>
      </c>
      <c r="R152" s="22"/>
    </row>
    <row r="153" spans="1:18" ht="63" customHeight="1" x14ac:dyDescent="0.25">
      <c r="A153" s="55" t="s">
        <v>260</v>
      </c>
      <c r="B153" s="97" t="s">
        <v>506</v>
      </c>
      <c r="C153" s="98" t="s">
        <v>36</v>
      </c>
      <c r="D153" s="98">
        <v>3</v>
      </c>
      <c r="E153" s="98">
        <v>5058.1499999999996</v>
      </c>
      <c r="F153" s="98"/>
      <c r="G153" s="98"/>
      <c r="H153" s="98"/>
      <c r="I153" s="98"/>
      <c r="J153" s="98"/>
      <c r="K153" s="98"/>
      <c r="L153" s="98"/>
      <c r="M153" s="99"/>
      <c r="N153" s="52" t="s">
        <v>36</v>
      </c>
      <c r="O153" s="61">
        <v>3</v>
      </c>
      <c r="P153" s="62"/>
      <c r="Q153" s="60">
        <f t="shared" si="2"/>
        <v>0</v>
      </c>
      <c r="R153" s="22"/>
    </row>
    <row r="154" spans="1:18" ht="48" customHeight="1" x14ac:dyDescent="0.25">
      <c r="A154" s="55" t="s">
        <v>261</v>
      </c>
      <c r="B154" s="97" t="s">
        <v>507</v>
      </c>
      <c r="C154" s="98" t="s">
        <v>36</v>
      </c>
      <c r="D154" s="98">
        <v>2</v>
      </c>
      <c r="E154" s="98">
        <v>4454.41</v>
      </c>
      <c r="F154" s="98"/>
      <c r="G154" s="98"/>
      <c r="H154" s="98"/>
      <c r="I154" s="98"/>
      <c r="J154" s="98"/>
      <c r="K154" s="98"/>
      <c r="L154" s="98"/>
      <c r="M154" s="99"/>
      <c r="N154" s="52" t="s">
        <v>36</v>
      </c>
      <c r="O154" s="61">
        <v>2</v>
      </c>
      <c r="P154" s="62"/>
      <c r="Q154" s="60">
        <f t="shared" si="2"/>
        <v>0</v>
      </c>
      <c r="R154" s="22"/>
    </row>
    <row r="155" spans="1:18" ht="36.75" customHeight="1" x14ac:dyDescent="0.25">
      <c r="A155" s="55" t="s">
        <v>165</v>
      </c>
      <c r="B155" s="97" t="s">
        <v>508</v>
      </c>
      <c r="C155" s="98" t="s">
        <v>36</v>
      </c>
      <c r="D155" s="98">
        <v>1</v>
      </c>
      <c r="E155" s="98">
        <v>2477.96</v>
      </c>
      <c r="F155" s="98"/>
      <c r="G155" s="98"/>
      <c r="H155" s="98"/>
      <c r="I155" s="98"/>
      <c r="J155" s="98"/>
      <c r="K155" s="98"/>
      <c r="L155" s="98"/>
      <c r="M155" s="99"/>
      <c r="N155" s="52" t="s">
        <v>36</v>
      </c>
      <c r="O155" s="61">
        <v>1</v>
      </c>
      <c r="P155" s="62"/>
      <c r="Q155" s="60">
        <f t="shared" si="2"/>
        <v>0</v>
      </c>
      <c r="R155" s="22"/>
    </row>
    <row r="156" spans="1:18" ht="24.75" customHeight="1" x14ac:dyDescent="0.25">
      <c r="A156" s="55" t="s">
        <v>262</v>
      </c>
      <c r="B156" s="97" t="s">
        <v>509</v>
      </c>
      <c r="C156" s="98" t="s">
        <v>36</v>
      </c>
      <c r="D156" s="98">
        <v>2</v>
      </c>
      <c r="E156" s="98">
        <v>208.31</v>
      </c>
      <c r="F156" s="98"/>
      <c r="G156" s="98"/>
      <c r="H156" s="98"/>
      <c r="I156" s="98"/>
      <c r="J156" s="98"/>
      <c r="K156" s="98"/>
      <c r="L156" s="98"/>
      <c r="M156" s="99"/>
      <c r="N156" s="52" t="s">
        <v>36</v>
      </c>
      <c r="O156" s="61">
        <v>2</v>
      </c>
      <c r="P156" s="62"/>
      <c r="Q156" s="60">
        <f t="shared" si="2"/>
        <v>0</v>
      </c>
      <c r="R156" s="22"/>
    </row>
    <row r="157" spans="1:18" ht="31.5" customHeight="1" x14ac:dyDescent="0.25">
      <c r="A157" s="55" t="s">
        <v>167</v>
      </c>
      <c r="B157" s="97" t="s">
        <v>510</v>
      </c>
      <c r="C157" s="98" t="s">
        <v>36</v>
      </c>
      <c r="D157" s="98">
        <v>3</v>
      </c>
      <c r="E157" s="98">
        <v>1346.65</v>
      </c>
      <c r="F157" s="98"/>
      <c r="G157" s="98"/>
      <c r="H157" s="98"/>
      <c r="I157" s="98"/>
      <c r="J157" s="98"/>
      <c r="K157" s="98"/>
      <c r="L157" s="98"/>
      <c r="M157" s="99"/>
      <c r="N157" s="52" t="s">
        <v>36</v>
      </c>
      <c r="O157" s="61">
        <v>3</v>
      </c>
      <c r="P157" s="62"/>
      <c r="Q157" s="60">
        <f t="shared" si="2"/>
        <v>0</v>
      </c>
      <c r="R157" s="22"/>
    </row>
    <row r="158" spans="1:18" ht="34.5" customHeight="1" x14ac:dyDescent="0.25">
      <c r="A158" s="55" t="s">
        <v>168</v>
      </c>
      <c r="B158" s="97" t="s">
        <v>511</v>
      </c>
      <c r="C158" s="98" t="s">
        <v>36</v>
      </c>
      <c r="D158" s="98">
        <v>2</v>
      </c>
      <c r="E158" s="98">
        <v>1513.7</v>
      </c>
      <c r="F158" s="98"/>
      <c r="G158" s="98"/>
      <c r="H158" s="98"/>
      <c r="I158" s="98"/>
      <c r="J158" s="98"/>
      <c r="K158" s="98"/>
      <c r="L158" s="98"/>
      <c r="M158" s="99"/>
      <c r="N158" s="52" t="s">
        <v>36</v>
      </c>
      <c r="O158" s="61">
        <v>2</v>
      </c>
      <c r="P158" s="62"/>
      <c r="Q158" s="60">
        <f t="shared" si="2"/>
        <v>0</v>
      </c>
      <c r="R158" s="22"/>
    </row>
    <row r="159" spans="1:18" ht="34.5" customHeight="1" x14ac:dyDescent="0.25">
      <c r="A159" s="55" t="s">
        <v>169</v>
      </c>
      <c r="B159" s="97" t="s">
        <v>512</v>
      </c>
      <c r="C159" s="98" t="s">
        <v>36</v>
      </c>
      <c r="D159" s="98">
        <v>2</v>
      </c>
      <c r="E159" s="98">
        <v>1407.63</v>
      </c>
      <c r="F159" s="98"/>
      <c r="G159" s="98"/>
      <c r="H159" s="98"/>
      <c r="I159" s="98"/>
      <c r="J159" s="98"/>
      <c r="K159" s="98"/>
      <c r="L159" s="98"/>
      <c r="M159" s="99"/>
      <c r="N159" s="52" t="s">
        <v>36</v>
      </c>
      <c r="O159" s="61">
        <v>2</v>
      </c>
      <c r="P159" s="62"/>
      <c r="Q159" s="60">
        <f t="shared" si="2"/>
        <v>0</v>
      </c>
      <c r="R159" s="22"/>
    </row>
    <row r="160" spans="1:18" ht="24" customHeight="1" x14ac:dyDescent="0.25">
      <c r="A160" s="82" t="s">
        <v>123</v>
      </c>
      <c r="B160" s="100" t="s">
        <v>263</v>
      </c>
      <c r="C160" s="101"/>
      <c r="D160" s="101"/>
      <c r="E160" s="101"/>
      <c r="F160" s="101"/>
      <c r="G160" s="101"/>
      <c r="H160" s="101"/>
      <c r="I160" s="101"/>
      <c r="J160" s="101"/>
      <c r="K160" s="101"/>
      <c r="L160" s="101"/>
      <c r="M160" s="102"/>
      <c r="N160" s="52"/>
      <c r="O160" s="61"/>
      <c r="P160" s="62"/>
      <c r="Q160" s="60"/>
    </row>
    <row r="161" spans="1:18" ht="93.75" customHeight="1" x14ac:dyDescent="0.25">
      <c r="A161" s="55" t="s">
        <v>264</v>
      </c>
      <c r="B161" s="97" t="s">
        <v>513</v>
      </c>
      <c r="C161" s="98" t="s">
        <v>36</v>
      </c>
      <c r="D161" s="98">
        <v>2</v>
      </c>
      <c r="E161" s="98">
        <v>12537.98</v>
      </c>
      <c r="F161" s="98"/>
      <c r="G161" s="98"/>
      <c r="H161" s="98"/>
      <c r="I161" s="98"/>
      <c r="J161" s="98"/>
      <c r="K161" s="98"/>
      <c r="L161" s="98"/>
      <c r="M161" s="99"/>
      <c r="N161" s="52" t="s">
        <v>36</v>
      </c>
      <c r="O161" s="61">
        <v>2</v>
      </c>
      <c r="P161" s="62"/>
      <c r="Q161" s="60">
        <f t="shared" si="2"/>
        <v>0</v>
      </c>
      <c r="R161" s="22"/>
    </row>
    <row r="162" spans="1:18" ht="62.25" customHeight="1" x14ac:dyDescent="0.25">
      <c r="A162" s="55" t="s">
        <v>265</v>
      </c>
      <c r="B162" s="97" t="s">
        <v>514</v>
      </c>
      <c r="C162" s="98" t="s">
        <v>36</v>
      </c>
      <c r="D162" s="98">
        <v>2</v>
      </c>
      <c r="E162" s="98">
        <v>8303.7099999999991</v>
      </c>
      <c r="F162" s="98"/>
      <c r="G162" s="98"/>
      <c r="H162" s="98"/>
      <c r="I162" s="98"/>
      <c r="J162" s="98"/>
      <c r="K162" s="98"/>
      <c r="L162" s="98"/>
      <c r="M162" s="99"/>
      <c r="N162" s="52" t="s">
        <v>36</v>
      </c>
      <c r="O162" s="61">
        <v>2</v>
      </c>
      <c r="P162" s="62"/>
      <c r="Q162" s="60">
        <f t="shared" si="2"/>
        <v>0</v>
      </c>
      <c r="R162" s="22"/>
    </row>
    <row r="163" spans="1:18" ht="77.25" customHeight="1" x14ac:dyDescent="0.25">
      <c r="A163" s="55" t="s">
        <v>266</v>
      </c>
      <c r="B163" s="97" t="s">
        <v>632</v>
      </c>
      <c r="C163" s="98" t="s">
        <v>36</v>
      </c>
      <c r="D163" s="98">
        <v>1</v>
      </c>
      <c r="E163" s="98">
        <v>7981.38</v>
      </c>
      <c r="F163" s="98"/>
      <c r="G163" s="98"/>
      <c r="H163" s="98"/>
      <c r="I163" s="98"/>
      <c r="J163" s="98"/>
      <c r="K163" s="98"/>
      <c r="L163" s="98"/>
      <c r="M163" s="99"/>
      <c r="N163" s="52" t="s">
        <v>36</v>
      </c>
      <c r="O163" s="61">
        <v>1</v>
      </c>
      <c r="P163" s="62"/>
      <c r="Q163" s="60">
        <f t="shared" si="2"/>
        <v>0</v>
      </c>
      <c r="R163" s="22"/>
    </row>
    <row r="164" spans="1:18" ht="51.75" customHeight="1" x14ac:dyDescent="0.25">
      <c r="A164" s="55" t="s">
        <v>267</v>
      </c>
      <c r="B164" s="97" t="s">
        <v>515</v>
      </c>
      <c r="C164" s="98" t="s">
        <v>33</v>
      </c>
      <c r="D164" s="98">
        <v>9.36</v>
      </c>
      <c r="E164" s="98">
        <v>1654.55</v>
      </c>
      <c r="F164" s="98"/>
      <c r="G164" s="98"/>
      <c r="H164" s="98"/>
      <c r="I164" s="98"/>
      <c r="J164" s="98"/>
      <c r="K164" s="98"/>
      <c r="L164" s="98"/>
      <c r="M164" s="99"/>
      <c r="N164" s="52" t="s">
        <v>33</v>
      </c>
      <c r="O164" s="61">
        <v>9.36</v>
      </c>
      <c r="P164" s="62"/>
      <c r="Q164" s="60">
        <f t="shared" si="2"/>
        <v>0</v>
      </c>
      <c r="R164" s="22"/>
    </row>
    <row r="165" spans="1:18" ht="33.75" customHeight="1" x14ac:dyDescent="0.25">
      <c r="A165" s="55" t="s">
        <v>268</v>
      </c>
      <c r="B165" s="97" t="s">
        <v>516</v>
      </c>
      <c r="C165" s="98" t="s">
        <v>36</v>
      </c>
      <c r="D165" s="98">
        <v>2</v>
      </c>
      <c r="E165" s="98">
        <v>1849.98</v>
      </c>
      <c r="F165" s="98"/>
      <c r="G165" s="98"/>
      <c r="H165" s="98"/>
      <c r="I165" s="98"/>
      <c r="J165" s="98"/>
      <c r="K165" s="98"/>
      <c r="L165" s="98"/>
      <c r="M165" s="99"/>
      <c r="N165" s="52" t="s">
        <v>36</v>
      </c>
      <c r="O165" s="61">
        <v>2</v>
      </c>
      <c r="P165" s="62"/>
      <c r="Q165" s="60">
        <f t="shared" si="2"/>
        <v>0</v>
      </c>
      <c r="R165" s="22"/>
    </row>
    <row r="166" spans="1:18" ht="51.75" customHeight="1" x14ac:dyDescent="0.25">
      <c r="A166" s="55" t="s">
        <v>171</v>
      </c>
      <c r="B166" s="97" t="s">
        <v>671</v>
      </c>
      <c r="C166" s="98" t="s">
        <v>33</v>
      </c>
      <c r="D166" s="98">
        <v>27.82</v>
      </c>
      <c r="E166" s="98">
        <v>1668.41</v>
      </c>
      <c r="F166" s="98"/>
      <c r="G166" s="98"/>
      <c r="H166" s="98"/>
      <c r="I166" s="98"/>
      <c r="J166" s="98"/>
      <c r="K166" s="98"/>
      <c r="L166" s="98"/>
      <c r="M166" s="99"/>
      <c r="N166" s="52" t="s">
        <v>33</v>
      </c>
      <c r="O166" s="61">
        <v>27.82</v>
      </c>
      <c r="P166" s="62"/>
      <c r="Q166" s="60">
        <f t="shared" si="2"/>
        <v>0</v>
      </c>
      <c r="R166" s="22"/>
    </row>
    <row r="167" spans="1:18" ht="24" customHeight="1" x14ac:dyDescent="0.25">
      <c r="A167" s="82" t="s">
        <v>130</v>
      </c>
      <c r="B167" s="100" t="s">
        <v>269</v>
      </c>
      <c r="C167" s="101"/>
      <c r="D167" s="101"/>
      <c r="E167" s="101"/>
      <c r="F167" s="101"/>
      <c r="G167" s="101"/>
      <c r="H167" s="101"/>
      <c r="I167" s="101"/>
      <c r="J167" s="101"/>
      <c r="K167" s="101"/>
      <c r="L167" s="101"/>
      <c r="M167" s="102"/>
      <c r="N167" s="52"/>
      <c r="O167" s="61"/>
      <c r="P167" s="62"/>
      <c r="Q167" s="60"/>
    </row>
    <row r="168" spans="1:18" ht="63" customHeight="1" x14ac:dyDescent="0.25">
      <c r="A168" s="55" t="s">
        <v>173</v>
      </c>
      <c r="B168" s="97" t="s">
        <v>517</v>
      </c>
      <c r="C168" s="98" t="s">
        <v>37</v>
      </c>
      <c r="D168" s="98">
        <v>660.02</v>
      </c>
      <c r="E168" s="98">
        <v>56.72</v>
      </c>
      <c r="F168" s="98"/>
      <c r="G168" s="98"/>
      <c r="H168" s="98"/>
      <c r="I168" s="98"/>
      <c r="J168" s="98"/>
      <c r="K168" s="98"/>
      <c r="L168" s="98"/>
      <c r="M168" s="99"/>
      <c r="N168" s="52" t="s">
        <v>37</v>
      </c>
      <c r="O168" s="61">
        <v>660.02</v>
      </c>
      <c r="P168" s="62"/>
      <c r="Q168" s="60">
        <f t="shared" si="2"/>
        <v>0</v>
      </c>
      <c r="R168" s="22"/>
    </row>
    <row r="169" spans="1:18" ht="94.5" customHeight="1" x14ac:dyDescent="0.25">
      <c r="A169" s="55" t="s">
        <v>270</v>
      </c>
      <c r="B169" s="97" t="s">
        <v>689</v>
      </c>
      <c r="C169" s="98" t="s">
        <v>36</v>
      </c>
      <c r="D169" s="98">
        <v>1</v>
      </c>
      <c r="E169" s="98">
        <v>12842.37</v>
      </c>
      <c r="F169" s="98"/>
      <c r="G169" s="98"/>
      <c r="H169" s="98"/>
      <c r="I169" s="98"/>
      <c r="J169" s="98"/>
      <c r="K169" s="98"/>
      <c r="L169" s="98"/>
      <c r="M169" s="99"/>
      <c r="N169" s="52" t="s">
        <v>36</v>
      </c>
      <c r="O169" s="61">
        <v>1</v>
      </c>
      <c r="P169" s="62"/>
      <c r="Q169" s="60">
        <f t="shared" si="2"/>
        <v>0</v>
      </c>
      <c r="R169" s="22"/>
    </row>
    <row r="170" spans="1:18" ht="24" customHeight="1" x14ac:dyDescent="0.25">
      <c r="A170" s="82" t="s">
        <v>157</v>
      </c>
      <c r="B170" s="100" t="s">
        <v>271</v>
      </c>
      <c r="C170" s="101"/>
      <c r="D170" s="101"/>
      <c r="E170" s="101"/>
      <c r="F170" s="101"/>
      <c r="G170" s="101"/>
      <c r="H170" s="101"/>
      <c r="I170" s="101"/>
      <c r="J170" s="101"/>
      <c r="K170" s="101"/>
      <c r="L170" s="101"/>
      <c r="M170" s="102"/>
      <c r="N170" s="52"/>
      <c r="O170" s="61"/>
      <c r="P170" s="62"/>
      <c r="Q170" s="60"/>
    </row>
    <row r="171" spans="1:18" ht="21" customHeight="1" x14ac:dyDescent="0.25">
      <c r="A171" s="55" t="s">
        <v>188</v>
      </c>
      <c r="B171" s="97" t="s">
        <v>518</v>
      </c>
      <c r="C171" s="98" t="s">
        <v>33</v>
      </c>
      <c r="D171" s="98">
        <v>172.97</v>
      </c>
      <c r="E171" s="98">
        <v>16.489999999999998</v>
      </c>
      <c r="F171" s="98"/>
      <c r="G171" s="98"/>
      <c r="H171" s="98"/>
      <c r="I171" s="98"/>
      <c r="J171" s="98"/>
      <c r="K171" s="98"/>
      <c r="L171" s="98"/>
      <c r="M171" s="99"/>
      <c r="N171" s="52" t="s">
        <v>33</v>
      </c>
      <c r="O171" s="61">
        <v>172.97</v>
      </c>
      <c r="P171" s="62"/>
      <c r="Q171" s="60">
        <f t="shared" si="2"/>
        <v>0</v>
      </c>
      <c r="R171" s="22"/>
    </row>
    <row r="172" spans="1:18" ht="22.5" customHeight="1" x14ac:dyDescent="0.25">
      <c r="A172" s="55" t="s">
        <v>189</v>
      </c>
      <c r="B172" s="97" t="s">
        <v>519</v>
      </c>
      <c r="C172" s="98" t="s">
        <v>33</v>
      </c>
      <c r="D172" s="98">
        <v>10.57</v>
      </c>
      <c r="E172" s="98">
        <v>14.5</v>
      </c>
      <c r="F172" s="98"/>
      <c r="G172" s="98"/>
      <c r="H172" s="98"/>
      <c r="I172" s="98"/>
      <c r="J172" s="98"/>
      <c r="K172" s="98"/>
      <c r="L172" s="98"/>
      <c r="M172" s="99"/>
      <c r="N172" s="52" t="s">
        <v>33</v>
      </c>
      <c r="O172" s="61">
        <v>10.57</v>
      </c>
      <c r="P172" s="62"/>
      <c r="Q172" s="60">
        <f t="shared" ref="Q172:Q234" si="3">ROUND(O172*P172,2)</f>
        <v>0</v>
      </c>
      <c r="R172" s="22"/>
    </row>
    <row r="173" spans="1:18" ht="21.75" customHeight="1" x14ac:dyDescent="0.25">
      <c r="A173" s="55" t="s">
        <v>190</v>
      </c>
      <c r="B173" s="97" t="s">
        <v>520</v>
      </c>
      <c r="C173" s="98" t="s">
        <v>36</v>
      </c>
      <c r="D173" s="98">
        <v>6</v>
      </c>
      <c r="E173" s="98">
        <v>59.74</v>
      </c>
      <c r="F173" s="98"/>
      <c r="G173" s="98"/>
      <c r="H173" s="98"/>
      <c r="I173" s="98"/>
      <c r="J173" s="98"/>
      <c r="K173" s="98"/>
      <c r="L173" s="98"/>
      <c r="M173" s="99"/>
      <c r="N173" s="52" t="s">
        <v>36</v>
      </c>
      <c r="O173" s="61">
        <v>6</v>
      </c>
      <c r="P173" s="62"/>
      <c r="Q173" s="60">
        <f t="shared" si="3"/>
        <v>0</v>
      </c>
      <c r="R173" s="22"/>
    </row>
    <row r="174" spans="1:18" ht="23.25" customHeight="1" x14ac:dyDescent="0.25">
      <c r="A174" s="55" t="s">
        <v>272</v>
      </c>
      <c r="B174" s="97" t="s">
        <v>521</v>
      </c>
      <c r="C174" s="98" t="s">
        <v>33</v>
      </c>
      <c r="D174" s="98">
        <v>51.84</v>
      </c>
      <c r="E174" s="98">
        <v>14.3</v>
      </c>
      <c r="F174" s="98"/>
      <c r="G174" s="98"/>
      <c r="H174" s="98"/>
      <c r="I174" s="98"/>
      <c r="J174" s="98"/>
      <c r="K174" s="98"/>
      <c r="L174" s="98"/>
      <c r="M174" s="99"/>
      <c r="N174" s="52" t="s">
        <v>33</v>
      </c>
      <c r="O174" s="61">
        <v>51.84</v>
      </c>
      <c r="P174" s="62"/>
      <c r="Q174" s="60">
        <f t="shared" si="3"/>
        <v>0</v>
      </c>
      <c r="R174" s="22"/>
    </row>
    <row r="175" spans="1:18" ht="24" customHeight="1" x14ac:dyDescent="0.25">
      <c r="A175" s="82" t="s">
        <v>158</v>
      </c>
      <c r="B175" s="100" t="s">
        <v>273</v>
      </c>
      <c r="C175" s="101"/>
      <c r="D175" s="101"/>
      <c r="E175" s="101"/>
      <c r="F175" s="101"/>
      <c r="G175" s="101"/>
      <c r="H175" s="101"/>
      <c r="I175" s="101"/>
      <c r="J175" s="101"/>
      <c r="K175" s="101"/>
      <c r="L175" s="101"/>
      <c r="M175" s="102"/>
      <c r="N175" s="52"/>
      <c r="O175" s="61"/>
      <c r="P175" s="62"/>
      <c r="Q175" s="60"/>
    </row>
    <row r="176" spans="1:18" ht="32.25" customHeight="1" x14ac:dyDescent="0.25">
      <c r="A176" s="55" t="s">
        <v>43</v>
      </c>
      <c r="B176" s="97" t="s">
        <v>522</v>
      </c>
      <c r="C176" s="98" t="s">
        <v>35</v>
      </c>
      <c r="D176" s="98">
        <v>9</v>
      </c>
      <c r="E176" s="98">
        <v>137.80000000000001</v>
      </c>
      <c r="F176" s="98"/>
      <c r="G176" s="98"/>
      <c r="H176" s="98"/>
      <c r="I176" s="98"/>
      <c r="J176" s="98"/>
      <c r="K176" s="98"/>
      <c r="L176" s="98"/>
      <c r="M176" s="99"/>
      <c r="N176" s="52" t="s">
        <v>35</v>
      </c>
      <c r="O176" s="61">
        <v>9</v>
      </c>
      <c r="P176" s="62"/>
      <c r="Q176" s="60">
        <f t="shared" si="3"/>
        <v>0</v>
      </c>
      <c r="R176" s="22"/>
    </row>
    <row r="177" spans="1:18" ht="48" customHeight="1" x14ac:dyDescent="0.25">
      <c r="A177" s="55" t="s">
        <v>57</v>
      </c>
      <c r="B177" s="97" t="s">
        <v>523</v>
      </c>
      <c r="C177" s="98" t="s">
        <v>35</v>
      </c>
      <c r="D177" s="98">
        <v>9</v>
      </c>
      <c r="E177" s="98">
        <v>101.66</v>
      </c>
      <c r="F177" s="98"/>
      <c r="G177" s="98"/>
      <c r="H177" s="98"/>
      <c r="I177" s="98"/>
      <c r="J177" s="98"/>
      <c r="K177" s="98"/>
      <c r="L177" s="98"/>
      <c r="M177" s="99"/>
      <c r="N177" s="52" t="s">
        <v>35</v>
      </c>
      <c r="O177" s="61">
        <v>9</v>
      </c>
      <c r="P177" s="62"/>
      <c r="Q177" s="60">
        <f t="shared" si="3"/>
        <v>0</v>
      </c>
      <c r="R177" s="22"/>
    </row>
    <row r="178" spans="1:18" ht="48" customHeight="1" x14ac:dyDescent="0.25">
      <c r="A178" s="55" t="s">
        <v>65</v>
      </c>
      <c r="B178" s="97" t="s">
        <v>524</v>
      </c>
      <c r="C178" s="98" t="s">
        <v>36</v>
      </c>
      <c r="D178" s="98">
        <v>4</v>
      </c>
      <c r="E178" s="98">
        <v>1950.72</v>
      </c>
      <c r="F178" s="98"/>
      <c r="G178" s="98"/>
      <c r="H178" s="98"/>
      <c r="I178" s="98"/>
      <c r="J178" s="98"/>
      <c r="K178" s="98"/>
      <c r="L178" s="98"/>
      <c r="M178" s="99"/>
      <c r="N178" s="52" t="s">
        <v>36</v>
      </c>
      <c r="O178" s="61">
        <v>4</v>
      </c>
      <c r="P178" s="62"/>
      <c r="Q178" s="60">
        <f t="shared" si="3"/>
        <v>0</v>
      </c>
      <c r="R178" s="22"/>
    </row>
    <row r="179" spans="1:18" ht="36.75" customHeight="1" x14ac:dyDescent="0.25">
      <c r="A179" s="55" t="s">
        <v>274</v>
      </c>
      <c r="B179" s="97" t="s">
        <v>525</v>
      </c>
      <c r="C179" s="98" t="s">
        <v>652</v>
      </c>
      <c r="D179" s="98">
        <v>50</v>
      </c>
      <c r="E179" s="98">
        <v>110.31</v>
      </c>
      <c r="F179" s="98"/>
      <c r="G179" s="98"/>
      <c r="H179" s="98"/>
      <c r="I179" s="98"/>
      <c r="J179" s="98"/>
      <c r="K179" s="98"/>
      <c r="L179" s="98"/>
      <c r="M179" s="99"/>
      <c r="N179" s="52" t="s">
        <v>652</v>
      </c>
      <c r="O179" s="61">
        <v>50</v>
      </c>
      <c r="P179" s="62"/>
      <c r="Q179" s="60">
        <f t="shared" si="3"/>
        <v>0</v>
      </c>
      <c r="R179" s="22"/>
    </row>
    <row r="180" spans="1:18" ht="33" customHeight="1" x14ac:dyDescent="0.25">
      <c r="A180" s="55" t="s">
        <v>275</v>
      </c>
      <c r="B180" s="97" t="s">
        <v>526</v>
      </c>
      <c r="C180" s="98" t="s">
        <v>35</v>
      </c>
      <c r="D180" s="98">
        <v>1.5</v>
      </c>
      <c r="E180" s="98">
        <v>340.26</v>
      </c>
      <c r="F180" s="98"/>
      <c r="G180" s="98"/>
      <c r="H180" s="98"/>
      <c r="I180" s="98"/>
      <c r="J180" s="98"/>
      <c r="K180" s="98"/>
      <c r="L180" s="98"/>
      <c r="M180" s="99"/>
      <c r="N180" s="52" t="s">
        <v>35</v>
      </c>
      <c r="O180" s="61">
        <v>1.5</v>
      </c>
      <c r="P180" s="62"/>
      <c r="Q180" s="60">
        <f t="shared" si="3"/>
        <v>0</v>
      </c>
      <c r="R180" s="22"/>
    </row>
    <row r="181" spans="1:18" ht="22.5" customHeight="1" x14ac:dyDescent="0.25">
      <c r="A181" s="55" t="s">
        <v>276</v>
      </c>
      <c r="B181" s="97" t="s">
        <v>527</v>
      </c>
      <c r="C181" s="98" t="s">
        <v>36</v>
      </c>
      <c r="D181" s="98">
        <v>5</v>
      </c>
      <c r="E181" s="98">
        <v>129.86000000000001</v>
      </c>
      <c r="F181" s="98"/>
      <c r="G181" s="98"/>
      <c r="H181" s="98"/>
      <c r="I181" s="98"/>
      <c r="J181" s="98"/>
      <c r="K181" s="98"/>
      <c r="L181" s="98"/>
      <c r="M181" s="99"/>
      <c r="N181" s="52" t="s">
        <v>36</v>
      </c>
      <c r="O181" s="61">
        <v>5</v>
      </c>
      <c r="P181" s="62"/>
      <c r="Q181" s="60">
        <f t="shared" si="3"/>
        <v>0</v>
      </c>
      <c r="R181" s="22"/>
    </row>
    <row r="182" spans="1:18" ht="48" customHeight="1" x14ac:dyDescent="0.25">
      <c r="A182" s="55" t="s">
        <v>277</v>
      </c>
      <c r="B182" s="97" t="s">
        <v>528</v>
      </c>
      <c r="C182" s="98" t="s">
        <v>652</v>
      </c>
      <c r="D182" s="98">
        <v>104.4</v>
      </c>
      <c r="E182" s="98">
        <v>106.25</v>
      </c>
      <c r="F182" s="98"/>
      <c r="G182" s="98"/>
      <c r="H182" s="98"/>
      <c r="I182" s="98"/>
      <c r="J182" s="98"/>
      <c r="K182" s="98"/>
      <c r="L182" s="98"/>
      <c r="M182" s="99"/>
      <c r="N182" s="52" t="s">
        <v>652</v>
      </c>
      <c r="O182" s="61">
        <v>104.4</v>
      </c>
      <c r="P182" s="62"/>
      <c r="Q182" s="60">
        <f t="shared" si="3"/>
        <v>0</v>
      </c>
      <c r="R182" s="22"/>
    </row>
    <row r="183" spans="1:18" ht="33.75" customHeight="1" x14ac:dyDescent="0.25">
      <c r="A183" s="55" t="s">
        <v>278</v>
      </c>
      <c r="B183" s="97" t="s">
        <v>529</v>
      </c>
      <c r="C183" s="98" t="s">
        <v>652</v>
      </c>
      <c r="D183" s="98">
        <v>34.5</v>
      </c>
      <c r="E183" s="98">
        <v>241.74</v>
      </c>
      <c r="F183" s="98"/>
      <c r="G183" s="98"/>
      <c r="H183" s="98"/>
      <c r="I183" s="98"/>
      <c r="J183" s="98"/>
      <c r="K183" s="98"/>
      <c r="L183" s="98"/>
      <c r="M183" s="99"/>
      <c r="N183" s="52" t="s">
        <v>652</v>
      </c>
      <c r="O183" s="61">
        <v>34.5</v>
      </c>
      <c r="P183" s="62"/>
      <c r="Q183" s="60">
        <f t="shared" si="3"/>
        <v>0</v>
      </c>
      <c r="R183" s="22"/>
    </row>
    <row r="184" spans="1:18" ht="48" customHeight="1" x14ac:dyDescent="0.25">
      <c r="A184" s="82" t="s">
        <v>279</v>
      </c>
      <c r="B184" s="100" t="s">
        <v>280</v>
      </c>
      <c r="C184" s="101"/>
      <c r="D184" s="101"/>
      <c r="E184" s="101"/>
      <c r="F184" s="101"/>
      <c r="G184" s="101"/>
      <c r="H184" s="101"/>
      <c r="I184" s="101"/>
      <c r="J184" s="101"/>
      <c r="K184" s="101"/>
      <c r="L184" s="101"/>
      <c r="M184" s="102"/>
      <c r="N184" s="52"/>
      <c r="O184" s="61"/>
      <c r="P184" s="62"/>
      <c r="Q184" s="60"/>
    </row>
    <row r="185" spans="1:18" ht="24" customHeight="1" x14ac:dyDescent="0.25">
      <c r="A185" s="82" t="s">
        <v>159</v>
      </c>
      <c r="B185" s="100" t="s">
        <v>281</v>
      </c>
      <c r="C185" s="101"/>
      <c r="D185" s="101"/>
      <c r="E185" s="101"/>
      <c r="F185" s="101"/>
      <c r="G185" s="101"/>
      <c r="H185" s="101"/>
      <c r="I185" s="101"/>
      <c r="J185" s="101"/>
      <c r="K185" s="101"/>
      <c r="L185" s="101"/>
      <c r="M185" s="102"/>
      <c r="N185" s="52"/>
      <c r="O185" s="61"/>
      <c r="P185" s="62"/>
      <c r="Q185" s="60"/>
    </row>
    <row r="186" spans="1:18" ht="30.75" customHeight="1" x14ac:dyDescent="0.25">
      <c r="A186" s="55" t="s">
        <v>42</v>
      </c>
      <c r="B186" s="97" t="s">
        <v>530</v>
      </c>
      <c r="C186" s="98" t="s">
        <v>35</v>
      </c>
      <c r="D186" s="98">
        <v>140.69999999999999</v>
      </c>
      <c r="E186" s="98">
        <v>61.23</v>
      </c>
      <c r="F186" s="98"/>
      <c r="G186" s="98"/>
      <c r="H186" s="98"/>
      <c r="I186" s="98"/>
      <c r="J186" s="98"/>
      <c r="K186" s="98"/>
      <c r="L186" s="98"/>
      <c r="M186" s="99"/>
      <c r="N186" s="52" t="s">
        <v>35</v>
      </c>
      <c r="O186" s="61">
        <v>140.69999999999999</v>
      </c>
      <c r="P186" s="62"/>
      <c r="Q186" s="60">
        <f t="shared" si="3"/>
        <v>0</v>
      </c>
      <c r="R186" s="22"/>
    </row>
    <row r="187" spans="1:18" ht="34.5" customHeight="1" x14ac:dyDescent="0.25">
      <c r="A187" s="55" t="s">
        <v>44</v>
      </c>
      <c r="B187" s="97" t="s">
        <v>531</v>
      </c>
      <c r="C187" s="98" t="s">
        <v>35</v>
      </c>
      <c r="D187" s="98">
        <v>140.69999999999999</v>
      </c>
      <c r="E187" s="98">
        <v>90.57</v>
      </c>
      <c r="F187" s="98"/>
      <c r="G187" s="98"/>
      <c r="H187" s="98"/>
      <c r="I187" s="98"/>
      <c r="J187" s="98"/>
      <c r="K187" s="98"/>
      <c r="L187" s="98"/>
      <c r="M187" s="99"/>
      <c r="N187" s="52" t="s">
        <v>35</v>
      </c>
      <c r="O187" s="61">
        <v>140.69999999999999</v>
      </c>
      <c r="P187" s="62"/>
      <c r="Q187" s="60">
        <f t="shared" si="3"/>
        <v>0</v>
      </c>
      <c r="R187" s="22"/>
    </row>
    <row r="188" spans="1:18" ht="22.5" customHeight="1" x14ac:dyDescent="0.25">
      <c r="A188" s="55" t="s">
        <v>45</v>
      </c>
      <c r="B188" s="97" t="s">
        <v>532</v>
      </c>
      <c r="C188" s="98" t="s">
        <v>33</v>
      </c>
      <c r="D188" s="98">
        <v>93.91</v>
      </c>
      <c r="E188" s="98">
        <v>10.7</v>
      </c>
      <c r="F188" s="98"/>
      <c r="G188" s="98"/>
      <c r="H188" s="98"/>
      <c r="I188" s="98"/>
      <c r="J188" s="98"/>
      <c r="K188" s="98"/>
      <c r="L188" s="98"/>
      <c r="M188" s="99"/>
      <c r="N188" s="52" t="s">
        <v>33</v>
      </c>
      <c r="O188" s="61">
        <v>93.91</v>
      </c>
      <c r="P188" s="62"/>
      <c r="Q188" s="60">
        <f t="shared" si="3"/>
        <v>0</v>
      </c>
      <c r="R188" s="22"/>
    </row>
    <row r="189" spans="1:18" ht="33" customHeight="1" x14ac:dyDescent="0.25">
      <c r="A189" s="55" t="s">
        <v>46</v>
      </c>
      <c r="B189" s="97" t="s">
        <v>533</v>
      </c>
      <c r="C189" s="98" t="s">
        <v>33</v>
      </c>
      <c r="D189" s="98">
        <v>35.85</v>
      </c>
      <c r="E189" s="98">
        <v>111.48</v>
      </c>
      <c r="F189" s="98"/>
      <c r="G189" s="98"/>
      <c r="H189" s="98"/>
      <c r="I189" s="98"/>
      <c r="J189" s="98"/>
      <c r="K189" s="98"/>
      <c r="L189" s="98"/>
      <c r="M189" s="99"/>
      <c r="N189" s="52" t="s">
        <v>33</v>
      </c>
      <c r="O189" s="61">
        <v>35.85</v>
      </c>
      <c r="P189" s="62"/>
      <c r="Q189" s="60">
        <f t="shared" si="3"/>
        <v>0</v>
      </c>
      <c r="R189" s="22"/>
    </row>
    <row r="190" spans="1:18" ht="36" customHeight="1" x14ac:dyDescent="0.25">
      <c r="A190" s="55" t="s">
        <v>47</v>
      </c>
      <c r="B190" s="97" t="s">
        <v>534</v>
      </c>
      <c r="C190" s="98" t="s">
        <v>37</v>
      </c>
      <c r="D190" s="98">
        <v>220.56</v>
      </c>
      <c r="E190" s="98">
        <v>21.79</v>
      </c>
      <c r="F190" s="98"/>
      <c r="G190" s="98"/>
      <c r="H190" s="98"/>
      <c r="I190" s="98"/>
      <c r="J190" s="98"/>
      <c r="K190" s="98"/>
      <c r="L190" s="98"/>
      <c r="M190" s="99"/>
      <c r="N190" s="52" t="s">
        <v>37</v>
      </c>
      <c r="O190" s="61">
        <v>220.56</v>
      </c>
      <c r="P190" s="62"/>
      <c r="Q190" s="60">
        <f t="shared" si="3"/>
        <v>0</v>
      </c>
      <c r="R190" s="22"/>
    </row>
    <row r="191" spans="1:18" ht="48" customHeight="1" x14ac:dyDescent="0.25">
      <c r="A191" s="55" t="s">
        <v>49</v>
      </c>
      <c r="B191" s="97" t="s">
        <v>535</v>
      </c>
      <c r="C191" s="98" t="s">
        <v>33</v>
      </c>
      <c r="D191" s="98">
        <v>14.61</v>
      </c>
      <c r="E191" s="98">
        <v>183.29</v>
      </c>
      <c r="F191" s="98"/>
      <c r="G191" s="98"/>
      <c r="H191" s="98"/>
      <c r="I191" s="98"/>
      <c r="J191" s="98"/>
      <c r="K191" s="98"/>
      <c r="L191" s="98"/>
      <c r="M191" s="99"/>
      <c r="N191" s="52" t="s">
        <v>33</v>
      </c>
      <c r="O191" s="61">
        <v>14.61</v>
      </c>
      <c r="P191" s="62"/>
      <c r="Q191" s="60">
        <f t="shared" si="3"/>
        <v>0</v>
      </c>
      <c r="R191" s="22"/>
    </row>
    <row r="192" spans="1:18" ht="48" customHeight="1" x14ac:dyDescent="0.25">
      <c r="A192" s="55" t="s">
        <v>52</v>
      </c>
      <c r="B192" s="97" t="s">
        <v>536</v>
      </c>
      <c r="C192" s="98" t="s">
        <v>35</v>
      </c>
      <c r="D192" s="98">
        <v>9</v>
      </c>
      <c r="E192" s="98">
        <v>1974.32</v>
      </c>
      <c r="F192" s="98"/>
      <c r="G192" s="98"/>
      <c r="H192" s="98"/>
      <c r="I192" s="98"/>
      <c r="J192" s="98"/>
      <c r="K192" s="98"/>
      <c r="L192" s="98"/>
      <c r="M192" s="99"/>
      <c r="N192" s="52" t="s">
        <v>35</v>
      </c>
      <c r="O192" s="61">
        <v>9</v>
      </c>
      <c r="P192" s="62"/>
      <c r="Q192" s="60">
        <f t="shared" si="3"/>
        <v>0</v>
      </c>
      <c r="R192" s="22"/>
    </row>
    <row r="193" spans="1:18" ht="21" customHeight="1" x14ac:dyDescent="0.25">
      <c r="A193" s="55" t="s">
        <v>282</v>
      </c>
      <c r="B193" s="97" t="s">
        <v>537</v>
      </c>
      <c r="C193" s="98" t="s">
        <v>33</v>
      </c>
      <c r="D193" s="98">
        <v>72.84</v>
      </c>
      <c r="E193" s="98">
        <v>345.16</v>
      </c>
      <c r="F193" s="98"/>
      <c r="G193" s="98"/>
      <c r="H193" s="98"/>
      <c r="I193" s="98"/>
      <c r="J193" s="98"/>
      <c r="K193" s="98"/>
      <c r="L193" s="98"/>
      <c r="M193" s="99"/>
      <c r="N193" s="52" t="s">
        <v>33</v>
      </c>
      <c r="O193" s="61">
        <v>72.84</v>
      </c>
      <c r="P193" s="62"/>
      <c r="Q193" s="60">
        <f t="shared" si="3"/>
        <v>0</v>
      </c>
      <c r="R193" s="22"/>
    </row>
    <row r="194" spans="1:18" ht="34.5" customHeight="1" x14ac:dyDescent="0.25">
      <c r="A194" s="55" t="s">
        <v>201</v>
      </c>
      <c r="B194" s="97" t="s">
        <v>419</v>
      </c>
      <c r="C194" s="98" t="s">
        <v>652</v>
      </c>
      <c r="D194" s="98">
        <v>26.4</v>
      </c>
      <c r="E194" s="98">
        <v>209.87</v>
      </c>
      <c r="F194" s="98"/>
      <c r="G194" s="98"/>
      <c r="H194" s="98"/>
      <c r="I194" s="98"/>
      <c r="J194" s="98"/>
      <c r="K194" s="98"/>
      <c r="L194" s="98"/>
      <c r="M194" s="99"/>
      <c r="N194" s="52" t="s">
        <v>652</v>
      </c>
      <c r="O194" s="61">
        <v>26.4</v>
      </c>
      <c r="P194" s="62"/>
      <c r="Q194" s="60">
        <f t="shared" si="3"/>
        <v>0</v>
      </c>
      <c r="R194" s="22"/>
    </row>
    <row r="195" spans="1:18" ht="37.5" customHeight="1" x14ac:dyDescent="0.25">
      <c r="A195" s="55" t="s">
        <v>53</v>
      </c>
      <c r="B195" s="97" t="s">
        <v>683</v>
      </c>
      <c r="C195" s="98" t="s">
        <v>35</v>
      </c>
      <c r="D195" s="98">
        <v>102.33</v>
      </c>
      <c r="E195" s="98">
        <v>342.79</v>
      </c>
      <c r="F195" s="98"/>
      <c r="G195" s="98"/>
      <c r="H195" s="98"/>
      <c r="I195" s="98"/>
      <c r="J195" s="98"/>
      <c r="K195" s="98"/>
      <c r="L195" s="98"/>
      <c r="M195" s="99"/>
      <c r="N195" s="52" t="s">
        <v>35</v>
      </c>
      <c r="O195" s="61">
        <v>102.33</v>
      </c>
      <c r="P195" s="62"/>
      <c r="Q195" s="60">
        <f t="shared" si="3"/>
        <v>0</v>
      </c>
      <c r="R195" s="22"/>
    </row>
    <row r="196" spans="1:18" ht="36" customHeight="1" x14ac:dyDescent="0.25">
      <c r="A196" s="55" t="s">
        <v>283</v>
      </c>
      <c r="B196" s="97" t="s">
        <v>538</v>
      </c>
      <c r="C196" s="98" t="s">
        <v>35</v>
      </c>
      <c r="D196" s="98">
        <v>9.48</v>
      </c>
      <c r="E196" s="98">
        <v>340.66</v>
      </c>
      <c r="F196" s="98"/>
      <c r="G196" s="98"/>
      <c r="H196" s="98"/>
      <c r="I196" s="98"/>
      <c r="J196" s="98"/>
      <c r="K196" s="98"/>
      <c r="L196" s="98"/>
      <c r="M196" s="99"/>
      <c r="N196" s="52" t="s">
        <v>35</v>
      </c>
      <c r="O196" s="61">
        <v>9.48</v>
      </c>
      <c r="P196" s="62"/>
      <c r="Q196" s="60">
        <f t="shared" si="3"/>
        <v>0</v>
      </c>
      <c r="R196" s="22"/>
    </row>
    <row r="197" spans="1:18" ht="24" customHeight="1" x14ac:dyDescent="0.25">
      <c r="A197" s="82" t="s">
        <v>162</v>
      </c>
      <c r="B197" s="100" t="s">
        <v>200</v>
      </c>
      <c r="C197" s="101"/>
      <c r="D197" s="101"/>
      <c r="E197" s="101"/>
      <c r="F197" s="101"/>
      <c r="G197" s="101"/>
      <c r="H197" s="101"/>
      <c r="I197" s="101"/>
      <c r="J197" s="101"/>
      <c r="K197" s="101"/>
      <c r="L197" s="101"/>
      <c r="M197" s="102"/>
      <c r="N197" s="52"/>
      <c r="O197" s="61"/>
      <c r="P197" s="62"/>
      <c r="Q197" s="60"/>
    </row>
    <row r="198" spans="1:18" ht="45.75" customHeight="1" x14ac:dyDescent="0.25">
      <c r="A198" s="55" t="s">
        <v>284</v>
      </c>
      <c r="B198" s="97" t="s">
        <v>539</v>
      </c>
      <c r="C198" s="98" t="s">
        <v>33</v>
      </c>
      <c r="D198" s="98">
        <v>38.83</v>
      </c>
      <c r="E198" s="98">
        <v>287.54000000000002</v>
      </c>
      <c r="F198" s="98"/>
      <c r="G198" s="98"/>
      <c r="H198" s="98"/>
      <c r="I198" s="98"/>
      <c r="J198" s="98"/>
      <c r="K198" s="98"/>
      <c r="L198" s="98"/>
      <c r="M198" s="99"/>
      <c r="N198" s="52" t="s">
        <v>33</v>
      </c>
      <c r="O198" s="61">
        <v>38.83</v>
      </c>
      <c r="P198" s="62"/>
      <c r="Q198" s="60">
        <f t="shared" si="3"/>
        <v>0</v>
      </c>
      <c r="R198" s="22"/>
    </row>
    <row r="199" spans="1:18" ht="45" customHeight="1" x14ac:dyDescent="0.25">
      <c r="A199" s="55" t="s">
        <v>285</v>
      </c>
      <c r="B199" s="97" t="s">
        <v>540</v>
      </c>
      <c r="C199" s="98" t="s">
        <v>33</v>
      </c>
      <c r="D199" s="98">
        <v>38.83</v>
      </c>
      <c r="E199" s="98">
        <v>317.33</v>
      </c>
      <c r="F199" s="98"/>
      <c r="G199" s="98"/>
      <c r="H199" s="98"/>
      <c r="I199" s="98"/>
      <c r="J199" s="98"/>
      <c r="K199" s="98"/>
      <c r="L199" s="98"/>
      <c r="M199" s="99"/>
      <c r="N199" s="52" t="s">
        <v>33</v>
      </c>
      <c r="O199" s="61">
        <v>38.83</v>
      </c>
      <c r="P199" s="62"/>
      <c r="Q199" s="60">
        <f t="shared" si="3"/>
        <v>0</v>
      </c>
      <c r="R199" s="22"/>
    </row>
    <row r="200" spans="1:18" ht="33.75" customHeight="1" x14ac:dyDescent="0.25">
      <c r="A200" s="55" t="s">
        <v>60</v>
      </c>
      <c r="B200" s="97" t="s">
        <v>418</v>
      </c>
      <c r="C200" s="98" t="s">
        <v>33</v>
      </c>
      <c r="D200" s="98">
        <v>38.01</v>
      </c>
      <c r="E200" s="98">
        <v>320.97000000000003</v>
      </c>
      <c r="F200" s="98"/>
      <c r="G200" s="98"/>
      <c r="H200" s="98"/>
      <c r="I200" s="98"/>
      <c r="J200" s="98"/>
      <c r="K200" s="98"/>
      <c r="L200" s="98"/>
      <c r="M200" s="99"/>
      <c r="N200" s="52" t="s">
        <v>33</v>
      </c>
      <c r="O200" s="61">
        <v>38.01</v>
      </c>
      <c r="P200" s="62"/>
      <c r="Q200" s="60">
        <f t="shared" si="3"/>
        <v>0</v>
      </c>
      <c r="R200" s="22"/>
    </row>
    <row r="201" spans="1:18" ht="48" customHeight="1" x14ac:dyDescent="0.25">
      <c r="A201" s="55" t="s">
        <v>61</v>
      </c>
      <c r="B201" s="97" t="s">
        <v>541</v>
      </c>
      <c r="C201" s="98" t="s">
        <v>33</v>
      </c>
      <c r="D201" s="98">
        <v>79.83</v>
      </c>
      <c r="E201" s="98">
        <v>146.22999999999999</v>
      </c>
      <c r="F201" s="98"/>
      <c r="G201" s="98"/>
      <c r="H201" s="98"/>
      <c r="I201" s="98"/>
      <c r="J201" s="98"/>
      <c r="K201" s="98"/>
      <c r="L201" s="98"/>
      <c r="M201" s="99"/>
      <c r="N201" s="52" t="s">
        <v>33</v>
      </c>
      <c r="O201" s="61">
        <v>79.83</v>
      </c>
      <c r="P201" s="62"/>
      <c r="Q201" s="60">
        <f t="shared" si="3"/>
        <v>0</v>
      </c>
      <c r="R201" s="22"/>
    </row>
    <row r="202" spans="1:18" ht="29.25" customHeight="1" x14ac:dyDescent="0.25">
      <c r="A202" s="55" t="s">
        <v>286</v>
      </c>
      <c r="B202" s="97" t="s">
        <v>542</v>
      </c>
      <c r="C202" s="98" t="s">
        <v>652</v>
      </c>
      <c r="D202" s="98">
        <v>120</v>
      </c>
      <c r="E202" s="98">
        <v>125.83</v>
      </c>
      <c r="F202" s="98"/>
      <c r="G202" s="98"/>
      <c r="H202" s="98"/>
      <c r="I202" s="98"/>
      <c r="J202" s="98"/>
      <c r="K202" s="98"/>
      <c r="L202" s="98"/>
      <c r="M202" s="99"/>
      <c r="N202" s="52" t="s">
        <v>652</v>
      </c>
      <c r="O202" s="61">
        <v>120</v>
      </c>
      <c r="P202" s="62"/>
      <c r="Q202" s="60">
        <f t="shared" si="3"/>
        <v>0</v>
      </c>
      <c r="R202" s="22"/>
    </row>
    <row r="203" spans="1:18" ht="24" customHeight="1" x14ac:dyDescent="0.25">
      <c r="A203" s="82" t="s">
        <v>287</v>
      </c>
      <c r="B203" s="100" t="s">
        <v>648</v>
      </c>
      <c r="C203" s="101"/>
      <c r="D203" s="101"/>
      <c r="E203" s="101"/>
      <c r="F203" s="101"/>
      <c r="G203" s="101"/>
      <c r="H203" s="101"/>
      <c r="I203" s="101"/>
      <c r="J203" s="101"/>
      <c r="K203" s="101"/>
      <c r="L203" s="101"/>
      <c r="M203" s="102"/>
      <c r="N203" s="52"/>
      <c r="O203" s="61"/>
      <c r="P203" s="62"/>
      <c r="Q203" s="60"/>
    </row>
    <row r="204" spans="1:18" ht="31.5" x14ac:dyDescent="0.25">
      <c r="A204" s="82" t="s">
        <v>288</v>
      </c>
      <c r="B204" s="100" t="s">
        <v>289</v>
      </c>
      <c r="C204" s="101"/>
      <c r="D204" s="101"/>
      <c r="E204" s="101"/>
      <c r="F204" s="101"/>
      <c r="G204" s="101"/>
      <c r="H204" s="101"/>
      <c r="I204" s="101"/>
      <c r="J204" s="101"/>
      <c r="K204" s="101"/>
      <c r="L204" s="101"/>
      <c r="M204" s="102"/>
      <c r="N204" s="52"/>
      <c r="O204" s="61"/>
      <c r="P204" s="62"/>
      <c r="Q204" s="60"/>
    </row>
    <row r="205" spans="1:18" ht="24" customHeight="1" x14ac:dyDescent="0.25">
      <c r="A205" s="82" t="s">
        <v>170</v>
      </c>
      <c r="B205" s="100" t="s">
        <v>290</v>
      </c>
      <c r="C205" s="101"/>
      <c r="D205" s="101"/>
      <c r="E205" s="101"/>
      <c r="F205" s="101"/>
      <c r="G205" s="101"/>
      <c r="H205" s="101"/>
      <c r="I205" s="101"/>
      <c r="J205" s="101"/>
      <c r="K205" s="101"/>
      <c r="L205" s="101"/>
      <c r="M205" s="102"/>
      <c r="N205" s="52"/>
      <c r="O205" s="61"/>
      <c r="P205" s="62"/>
      <c r="Q205" s="60"/>
    </row>
    <row r="206" spans="1:18" ht="33" customHeight="1" x14ac:dyDescent="0.25">
      <c r="A206" s="55" t="s">
        <v>40</v>
      </c>
      <c r="B206" s="97" t="s">
        <v>543</v>
      </c>
      <c r="C206" s="98" t="s">
        <v>33</v>
      </c>
      <c r="D206" s="98">
        <v>4.09</v>
      </c>
      <c r="E206" s="98">
        <v>11.2</v>
      </c>
      <c r="F206" s="98"/>
      <c r="G206" s="98"/>
      <c r="H206" s="98"/>
      <c r="I206" s="98"/>
      <c r="J206" s="98"/>
      <c r="K206" s="98"/>
      <c r="L206" s="98"/>
      <c r="M206" s="99"/>
      <c r="N206" s="52" t="s">
        <v>33</v>
      </c>
      <c r="O206" s="61">
        <v>4.09</v>
      </c>
      <c r="P206" s="62"/>
      <c r="Q206" s="60">
        <f t="shared" si="3"/>
        <v>0</v>
      </c>
      <c r="R206" s="22"/>
    </row>
    <row r="207" spans="1:18" ht="24" customHeight="1" x14ac:dyDescent="0.25">
      <c r="A207" s="82" t="s">
        <v>172</v>
      </c>
      <c r="B207" s="100" t="s">
        <v>281</v>
      </c>
      <c r="C207" s="101"/>
      <c r="D207" s="101"/>
      <c r="E207" s="101"/>
      <c r="F207" s="101"/>
      <c r="G207" s="101"/>
      <c r="H207" s="101"/>
      <c r="I207" s="101"/>
      <c r="J207" s="101"/>
      <c r="K207" s="101"/>
      <c r="L207" s="101"/>
      <c r="M207" s="102"/>
      <c r="N207" s="52"/>
      <c r="O207" s="61"/>
      <c r="P207" s="62"/>
      <c r="Q207" s="60"/>
    </row>
    <row r="208" spans="1:18" ht="36" customHeight="1" x14ac:dyDescent="0.25">
      <c r="A208" s="55" t="s">
        <v>43</v>
      </c>
      <c r="B208" s="97" t="s">
        <v>522</v>
      </c>
      <c r="C208" s="98" t="s">
        <v>35</v>
      </c>
      <c r="D208" s="98">
        <v>2.91</v>
      </c>
      <c r="E208" s="98">
        <v>137.80000000000001</v>
      </c>
      <c r="F208" s="98"/>
      <c r="G208" s="98"/>
      <c r="H208" s="98"/>
      <c r="I208" s="98"/>
      <c r="J208" s="98"/>
      <c r="K208" s="98"/>
      <c r="L208" s="98"/>
      <c r="M208" s="99"/>
      <c r="N208" s="52" t="s">
        <v>35</v>
      </c>
      <c r="O208" s="61">
        <v>2.91</v>
      </c>
      <c r="P208" s="62"/>
      <c r="Q208" s="60">
        <f t="shared" si="3"/>
        <v>0</v>
      </c>
      <c r="R208" s="22"/>
    </row>
    <row r="209" spans="1:18" ht="37.5" customHeight="1" x14ac:dyDescent="0.25">
      <c r="A209" s="55" t="s">
        <v>44</v>
      </c>
      <c r="B209" s="97" t="s">
        <v>531</v>
      </c>
      <c r="C209" s="98" t="s">
        <v>35</v>
      </c>
      <c r="D209" s="98">
        <v>2.91</v>
      </c>
      <c r="E209" s="98">
        <v>90.57</v>
      </c>
      <c r="F209" s="98"/>
      <c r="G209" s="98"/>
      <c r="H209" s="98"/>
      <c r="I209" s="98"/>
      <c r="J209" s="98"/>
      <c r="K209" s="98"/>
      <c r="L209" s="98"/>
      <c r="M209" s="99"/>
      <c r="N209" s="52" t="s">
        <v>35</v>
      </c>
      <c r="O209" s="61">
        <v>2.91</v>
      </c>
      <c r="P209" s="62"/>
      <c r="Q209" s="60">
        <f t="shared" si="3"/>
        <v>0</v>
      </c>
      <c r="R209" s="22"/>
    </row>
    <row r="210" spans="1:18" ht="21" customHeight="1" x14ac:dyDescent="0.25">
      <c r="A210" s="55" t="s">
        <v>291</v>
      </c>
      <c r="B210" s="97" t="s">
        <v>544</v>
      </c>
      <c r="C210" s="98" t="s">
        <v>33</v>
      </c>
      <c r="D210" s="98">
        <v>3.64</v>
      </c>
      <c r="E210" s="98">
        <v>7.39</v>
      </c>
      <c r="F210" s="98"/>
      <c r="G210" s="98"/>
      <c r="H210" s="98"/>
      <c r="I210" s="98"/>
      <c r="J210" s="98"/>
      <c r="K210" s="98"/>
      <c r="L210" s="98"/>
      <c r="M210" s="99"/>
      <c r="N210" s="52" t="s">
        <v>33</v>
      </c>
      <c r="O210" s="61">
        <v>3.64</v>
      </c>
      <c r="P210" s="62"/>
      <c r="Q210" s="60">
        <f t="shared" si="3"/>
        <v>0</v>
      </c>
      <c r="R210" s="22"/>
    </row>
    <row r="211" spans="1:18" ht="33" customHeight="1" x14ac:dyDescent="0.25">
      <c r="A211" s="55" t="s">
        <v>46</v>
      </c>
      <c r="B211" s="97" t="s">
        <v>533</v>
      </c>
      <c r="C211" s="98" t="s">
        <v>33</v>
      </c>
      <c r="D211" s="98">
        <v>3.64</v>
      </c>
      <c r="E211" s="98">
        <v>111.48</v>
      </c>
      <c r="F211" s="98"/>
      <c r="G211" s="98"/>
      <c r="H211" s="98"/>
      <c r="I211" s="98"/>
      <c r="J211" s="98"/>
      <c r="K211" s="98"/>
      <c r="L211" s="98"/>
      <c r="M211" s="99"/>
      <c r="N211" s="52" t="s">
        <v>33</v>
      </c>
      <c r="O211" s="61">
        <v>3.64</v>
      </c>
      <c r="P211" s="62"/>
      <c r="Q211" s="60">
        <f t="shared" si="3"/>
        <v>0</v>
      </c>
      <c r="R211" s="22"/>
    </row>
    <row r="212" spans="1:18" ht="34.5" customHeight="1" x14ac:dyDescent="0.25">
      <c r="A212" s="55" t="s">
        <v>47</v>
      </c>
      <c r="B212" s="97" t="s">
        <v>534</v>
      </c>
      <c r="C212" s="98" t="s">
        <v>37</v>
      </c>
      <c r="D212" s="98">
        <v>27.27</v>
      </c>
      <c r="E212" s="98">
        <v>21.79</v>
      </c>
      <c r="F212" s="98"/>
      <c r="G212" s="98"/>
      <c r="H212" s="98"/>
      <c r="I212" s="98"/>
      <c r="J212" s="98"/>
      <c r="K212" s="98"/>
      <c r="L212" s="98"/>
      <c r="M212" s="99"/>
      <c r="N212" s="52" t="s">
        <v>37</v>
      </c>
      <c r="O212" s="61">
        <v>27.27</v>
      </c>
      <c r="P212" s="62"/>
      <c r="Q212" s="60">
        <f t="shared" si="3"/>
        <v>0</v>
      </c>
      <c r="R212" s="22"/>
    </row>
    <row r="213" spans="1:18" ht="48" customHeight="1" x14ac:dyDescent="0.25">
      <c r="A213" s="55" t="s">
        <v>49</v>
      </c>
      <c r="B213" s="97" t="s">
        <v>535</v>
      </c>
      <c r="C213" s="98" t="s">
        <v>33</v>
      </c>
      <c r="D213" s="98">
        <v>2.73</v>
      </c>
      <c r="E213" s="98">
        <v>183.29</v>
      </c>
      <c r="F213" s="98"/>
      <c r="G213" s="98"/>
      <c r="H213" s="98"/>
      <c r="I213" s="98"/>
      <c r="J213" s="98"/>
      <c r="K213" s="98"/>
      <c r="L213" s="98"/>
      <c r="M213" s="99"/>
      <c r="N213" s="52" t="s">
        <v>33</v>
      </c>
      <c r="O213" s="61">
        <v>2.73</v>
      </c>
      <c r="P213" s="62"/>
      <c r="Q213" s="60">
        <f t="shared" si="3"/>
        <v>0</v>
      </c>
      <c r="R213" s="22"/>
    </row>
    <row r="214" spans="1:18" ht="48" customHeight="1" x14ac:dyDescent="0.25">
      <c r="A214" s="55" t="s">
        <v>52</v>
      </c>
      <c r="B214" s="97" t="s">
        <v>536</v>
      </c>
      <c r="C214" s="98" t="s">
        <v>35</v>
      </c>
      <c r="D214" s="98">
        <v>0.73</v>
      </c>
      <c r="E214" s="98">
        <v>1974.32</v>
      </c>
      <c r="F214" s="98"/>
      <c r="G214" s="98"/>
      <c r="H214" s="98"/>
      <c r="I214" s="98"/>
      <c r="J214" s="98"/>
      <c r="K214" s="98"/>
      <c r="L214" s="98"/>
      <c r="M214" s="99"/>
      <c r="N214" s="52" t="s">
        <v>35</v>
      </c>
      <c r="O214" s="61">
        <v>0.73</v>
      </c>
      <c r="P214" s="62"/>
      <c r="Q214" s="60">
        <f t="shared" si="3"/>
        <v>0</v>
      </c>
      <c r="R214" s="22"/>
    </row>
    <row r="215" spans="1:18" ht="23.25" customHeight="1" x14ac:dyDescent="0.25">
      <c r="A215" s="55" t="s">
        <v>282</v>
      </c>
      <c r="B215" s="97" t="s">
        <v>537</v>
      </c>
      <c r="C215" s="98" t="s">
        <v>33</v>
      </c>
      <c r="D215" s="98">
        <v>3.55</v>
      </c>
      <c r="E215" s="98">
        <v>345.16</v>
      </c>
      <c r="F215" s="98"/>
      <c r="G215" s="98"/>
      <c r="H215" s="98"/>
      <c r="I215" s="98"/>
      <c r="J215" s="98"/>
      <c r="K215" s="98"/>
      <c r="L215" s="98"/>
      <c r="M215" s="99"/>
      <c r="N215" s="52" t="s">
        <v>33</v>
      </c>
      <c r="O215" s="61">
        <v>3.55</v>
      </c>
      <c r="P215" s="62"/>
      <c r="Q215" s="60">
        <f t="shared" si="3"/>
        <v>0</v>
      </c>
      <c r="R215" s="22"/>
    </row>
    <row r="216" spans="1:18" ht="48" customHeight="1" x14ac:dyDescent="0.25">
      <c r="A216" s="55" t="s">
        <v>178</v>
      </c>
      <c r="B216" s="97" t="s">
        <v>420</v>
      </c>
      <c r="C216" s="98" t="s">
        <v>652</v>
      </c>
      <c r="D216" s="98">
        <v>9.36</v>
      </c>
      <c r="E216" s="98">
        <v>221.36</v>
      </c>
      <c r="F216" s="98"/>
      <c r="G216" s="98"/>
      <c r="H216" s="98"/>
      <c r="I216" s="98"/>
      <c r="J216" s="98"/>
      <c r="K216" s="98"/>
      <c r="L216" s="98"/>
      <c r="M216" s="99"/>
      <c r="N216" s="52" t="s">
        <v>652</v>
      </c>
      <c r="O216" s="61">
        <v>9.36</v>
      </c>
      <c r="P216" s="62"/>
      <c r="Q216" s="60">
        <f t="shared" si="3"/>
        <v>0</v>
      </c>
      <c r="R216" s="22"/>
    </row>
    <row r="217" spans="1:18" ht="33.75" customHeight="1" x14ac:dyDescent="0.25">
      <c r="A217" s="55" t="s">
        <v>53</v>
      </c>
      <c r="B217" s="97" t="s">
        <v>683</v>
      </c>
      <c r="C217" s="98" t="s">
        <v>35</v>
      </c>
      <c r="D217" s="98">
        <v>2.27</v>
      </c>
      <c r="E217" s="98">
        <v>342.79</v>
      </c>
      <c r="F217" s="98"/>
      <c r="G217" s="98"/>
      <c r="H217" s="98"/>
      <c r="I217" s="98"/>
      <c r="J217" s="98"/>
      <c r="K217" s="98"/>
      <c r="L217" s="98"/>
      <c r="M217" s="99"/>
      <c r="N217" s="52" t="s">
        <v>35</v>
      </c>
      <c r="O217" s="61">
        <v>2.27</v>
      </c>
      <c r="P217" s="62"/>
      <c r="Q217" s="60">
        <f t="shared" si="3"/>
        <v>0</v>
      </c>
      <c r="R217" s="22"/>
    </row>
    <row r="218" spans="1:18" ht="43.5" customHeight="1" x14ac:dyDescent="0.25">
      <c r="A218" s="55" t="s">
        <v>57</v>
      </c>
      <c r="B218" s="97" t="s">
        <v>523</v>
      </c>
      <c r="C218" s="98" t="s">
        <v>35</v>
      </c>
      <c r="D218" s="98">
        <v>1.73</v>
      </c>
      <c r="E218" s="98">
        <v>101.66</v>
      </c>
      <c r="F218" s="98"/>
      <c r="G218" s="98"/>
      <c r="H218" s="98"/>
      <c r="I218" s="98"/>
      <c r="J218" s="98"/>
      <c r="K218" s="98"/>
      <c r="L218" s="98"/>
      <c r="M218" s="99"/>
      <c r="N218" s="52" t="s">
        <v>35</v>
      </c>
      <c r="O218" s="61">
        <v>1.73</v>
      </c>
      <c r="P218" s="62"/>
      <c r="Q218" s="60">
        <f t="shared" si="3"/>
        <v>0</v>
      </c>
      <c r="R218" s="22"/>
    </row>
    <row r="219" spans="1:18" ht="47.25" customHeight="1" x14ac:dyDescent="0.25">
      <c r="A219" s="55" t="s">
        <v>283</v>
      </c>
      <c r="B219" s="97" t="s">
        <v>538</v>
      </c>
      <c r="C219" s="98" t="s">
        <v>35</v>
      </c>
      <c r="D219" s="98">
        <v>0.73</v>
      </c>
      <c r="E219" s="98">
        <v>340.66</v>
      </c>
      <c r="F219" s="98"/>
      <c r="G219" s="98"/>
      <c r="H219" s="98"/>
      <c r="I219" s="98"/>
      <c r="J219" s="98"/>
      <c r="K219" s="98"/>
      <c r="L219" s="98"/>
      <c r="M219" s="99"/>
      <c r="N219" s="52" t="s">
        <v>35</v>
      </c>
      <c r="O219" s="61">
        <v>0.73</v>
      </c>
      <c r="P219" s="62"/>
      <c r="Q219" s="60">
        <f t="shared" si="3"/>
        <v>0</v>
      </c>
      <c r="R219" s="22"/>
    </row>
    <row r="220" spans="1:18" ht="24" customHeight="1" x14ac:dyDescent="0.25">
      <c r="A220" s="82" t="s">
        <v>174</v>
      </c>
      <c r="B220" s="100" t="s">
        <v>200</v>
      </c>
      <c r="C220" s="101"/>
      <c r="D220" s="101"/>
      <c r="E220" s="101"/>
      <c r="F220" s="101"/>
      <c r="G220" s="101"/>
      <c r="H220" s="101"/>
      <c r="I220" s="101"/>
      <c r="J220" s="101"/>
      <c r="K220" s="101"/>
      <c r="L220" s="101"/>
      <c r="M220" s="102"/>
      <c r="N220" s="52"/>
      <c r="O220" s="61"/>
      <c r="P220" s="62"/>
      <c r="Q220" s="60"/>
    </row>
    <row r="221" spans="1:18" ht="33" customHeight="1" x14ac:dyDescent="0.25">
      <c r="A221" s="55" t="s">
        <v>43</v>
      </c>
      <c r="B221" s="97" t="s">
        <v>522</v>
      </c>
      <c r="C221" s="98" t="s">
        <v>35</v>
      </c>
      <c r="D221" s="98">
        <v>65.16</v>
      </c>
      <c r="E221" s="98">
        <v>137.80000000000001</v>
      </c>
      <c r="F221" s="98"/>
      <c r="G221" s="98"/>
      <c r="H221" s="98"/>
      <c r="I221" s="98"/>
      <c r="J221" s="98"/>
      <c r="K221" s="98"/>
      <c r="L221" s="98"/>
      <c r="M221" s="99"/>
      <c r="N221" s="52" t="s">
        <v>35</v>
      </c>
      <c r="O221" s="61">
        <v>65.16</v>
      </c>
      <c r="P221" s="62"/>
      <c r="Q221" s="60">
        <f t="shared" si="3"/>
        <v>0</v>
      </c>
      <c r="R221" s="22"/>
    </row>
    <row r="222" spans="1:18" ht="36" customHeight="1" x14ac:dyDescent="0.25">
      <c r="A222" s="55" t="s">
        <v>44</v>
      </c>
      <c r="B222" s="97" t="s">
        <v>531</v>
      </c>
      <c r="C222" s="98" t="s">
        <v>35</v>
      </c>
      <c r="D222" s="98">
        <v>65.16</v>
      </c>
      <c r="E222" s="98">
        <v>90.57</v>
      </c>
      <c r="F222" s="98"/>
      <c r="G222" s="98"/>
      <c r="H222" s="98"/>
      <c r="I222" s="98"/>
      <c r="J222" s="98"/>
      <c r="K222" s="98"/>
      <c r="L222" s="98"/>
      <c r="M222" s="99"/>
      <c r="N222" s="52" t="s">
        <v>35</v>
      </c>
      <c r="O222" s="61">
        <v>65.16</v>
      </c>
      <c r="P222" s="62"/>
      <c r="Q222" s="60">
        <f t="shared" si="3"/>
        <v>0</v>
      </c>
      <c r="R222" s="22"/>
    </row>
    <row r="223" spans="1:18" ht="48" customHeight="1" x14ac:dyDescent="0.25">
      <c r="A223" s="55" t="s">
        <v>292</v>
      </c>
      <c r="B223" s="97" t="s">
        <v>545</v>
      </c>
      <c r="C223" s="98" t="s">
        <v>652</v>
      </c>
      <c r="D223" s="98">
        <v>123.18</v>
      </c>
      <c r="E223" s="98">
        <v>148.57</v>
      </c>
      <c r="F223" s="98"/>
      <c r="G223" s="98"/>
      <c r="H223" s="98"/>
      <c r="I223" s="98"/>
      <c r="J223" s="98"/>
      <c r="K223" s="98"/>
      <c r="L223" s="98"/>
      <c r="M223" s="99"/>
      <c r="N223" s="52" t="s">
        <v>652</v>
      </c>
      <c r="O223" s="61">
        <v>123.18</v>
      </c>
      <c r="P223" s="62"/>
      <c r="Q223" s="60">
        <f t="shared" si="3"/>
        <v>0</v>
      </c>
      <c r="R223" s="22"/>
    </row>
    <row r="224" spans="1:18" ht="48" customHeight="1" x14ac:dyDescent="0.25">
      <c r="A224" s="55" t="s">
        <v>284</v>
      </c>
      <c r="B224" s="97" t="s">
        <v>539</v>
      </c>
      <c r="C224" s="98" t="s">
        <v>33</v>
      </c>
      <c r="D224" s="98">
        <v>4.09</v>
      </c>
      <c r="E224" s="98">
        <v>287.54000000000002</v>
      </c>
      <c r="F224" s="98"/>
      <c r="G224" s="98"/>
      <c r="H224" s="98"/>
      <c r="I224" s="98"/>
      <c r="J224" s="98"/>
      <c r="K224" s="98"/>
      <c r="L224" s="98"/>
      <c r="M224" s="99"/>
      <c r="N224" s="52" t="s">
        <v>33</v>
      </c>
      <c r="O224" s="61">
        <v>4.09</v>
      </c>
      <c r="P224" s="62"/>
      <c r="Q224" s="60">
        <f t="shared" si="3"/>
        <v>0</v>
      </c>
      <c r="R224" s="22"/>
    </row>
    <row r="225" spans="1:18" ht="32.25" customHeight="1" x14ac:dyDescent="0.25">
      <c r="A225" s="55" t="s">
        <v>60</v>
      </c>
      <c r="B225" s="97" t="s">
        <v>418</v>
      </c>
      <c r="C225" s="98" t="s">
        <v>33</v>
      </c>
      <c r="D225" s="98">
        <v>9.18</v>
      </c>
      <c r="E225" s="98">
        <v>320.97000000000003</v>
      </c>
      <c r="F225" s="98"/>
      <c r="G225" s="98"/>
      <c r="H225" s="98"/>
      <c r="I225" s="98"/>
      <c r="J225" s="98"/>
      <c r="K225" s="98"/>
      <c r="L225" s="98"/>
      <c r="M225" s="99"/>
      <c r="N225" s="52" t="s">
        <v>33</v>
      </c>
      <c r="O225" s="61">
        <v>9.18</v>
      </c>
      <c r="P225" s="62"/>
      <c r="Q225" s="60">
        <f t="shared" si="3"/>
        <v>0</v>
      </c>
      <c r="R225" s="22"/>
    </row>
    <row r="226" spans="1:18" ht="48" customHeight="1" x14ac:dyDescent="0.25">
      <c r="A226" s="55" t="s">
        <v>178</v>
      </c>
      <c r="B226" s="97" t="s">
        <v>420</v>
      </c>
      <c r="C226" s="98" t="s">
        <v>652</v>
      </c>
      <c r="D226" s="98">
        <v>14.64</v>
      </c>
      <c r="E226" s="98">
        <v>221.36</v>
      </c>
      <c r="F226" s="98"/>
      <c r="G226" s="98"/>
      <c r="H226" s="98"/>
      <c r="I226" s="98"/>
      <c r="J226" s="98"/>
      <c r="K226" s="98"/>
      <c r="L226" s="98"/>
      <c r="M226" s="99"/>
      <c r="N226" s="52" t="s">
        <v>652</v>
      </c>
      <c r="O226" s="61">
        <v>14.64</v>
      </c>
      <c r="P226" s="62"/>
      <c r="Q226" s="60">
        <f t="shared" si="3"/>
        <v>0</v>
      </c>
      <c r="R226" s="22"/>
    </row>
    <row r="227" spans="1:18" ht="48" customHeight="1" x14ac:dyDescent="0.25">
      <c r="A227" s="55" t="s">
        <v>61</v>
      </c>
      <c r="B227" s="97" t="s">
        <v>541</v>
      </c>
      <c r="C227" s="98" t="s">
        <v>33</v>
      </c>
      <c r="D227" s="98">
        <v>19</v>
      </c>
      <c r="E227" s="98">
        <v>146.22999999999999</v>
      </c>
      <c r="F227" s="98"/>
      <c r="G227" s="98"/>
      <c r="H227" s="98"/>
      <c r="I227" s="98"/>
      <c r="J227" s="98"/>
      <c r="K227" s="98"/>
      <c r="L227" s="98"/>
      <c r="M227" s="99"/>
      <c r="N227" s="52" t="s">
        <v>33</v>
      </c>
      <c r="O227" s="61">
        <v>19</v>
      </c>
      <c r="P227" s="62"/>
      <c r="Q227" s="60">
        <f t="shared" si="3"/>
        <v>0</v>
      </c>
      <c r="R227" s="22"/>
    </row>
    <row r="228" spans="1:18" ht="33.75" customHeight="1" x14ac:dyDescent="0.25">
      <c r="A228" s="55" t="s">
        <v>57</v>
      </c>
      <c r="B228" s="97" t="s">
        <v>523</v>
      </c>
      <c r="C228" s="98" t="s">
        <v>35</v>
      </c>
      <c r="D228" s="98">
        <v>26.18</v>
      </c>
      <c r="E228" s="98">
        <v>101.66</v>
      </c>
      <c r="F228" s="98"/>
      <c r="G228" s="98"/>
      <c r="H228" s="98"/>
      <c r="I228" s="98"/>
      <c r="J228" s="98"/>
      <c r="K228" s="98"/>
      <c r="L228" s="98"/>
      <c r="M228" s="99"/>
      <c r="N228" s="52" t="s">
        <v>35</v>
      </c>
      <c r="O228" s="61">
        <v>26.18</v>
      </c>
      <c r="P228" s="62"/>
      <c r="Q228" s="60">
        <f t="shared" si="3"/>
        <v>0</v>
      </c>
      <c r="R228" s="22"/>
    </row>
    <row r="229" spans="1:18" ht="24" customHeight="1" x14ac:dyDescent="0.25">
      <c r="A229" s="82" t="s">
        <v>175</v>
      </c>
      <c r="B229" s="100" t="s">
        <v>293</v>
      </c>
      <c r="C229" s="101"/>
      <c r="D229" s="101"/>
      <c r="E229" s="101"/>
      <c r="F229" s="101"/>
      <c r="G229" s="101"/>
      <c r="H229" s="101"/>
      <c r="I229" s="101"/>
      <c r="J229" s="101"/>
      <c r="K229" s="101"/>
      <c r="L229" s="101"/>
      <c r="M229" s="102"/>
      <c r="N229" s="52"/>
      <c r="O229" s="61"/>
      <c r="P229" s="62"/>
      <c r="Q229" s="60"/>
    </row>
    <row r="230" spans="1:18" ht="32.25" customHeight="1" x14ac:dyDescent="0.25">
      <c r="A230" s="55" t="s">
        <v>34</v>
      </c>
      <c r="B230" s="97" t="s">
        <v>546</v>
      </c>
      <c r="C230" s="98" t="s">
        <v>652</v>
      </c>
      <c r="D230" s="98">
        <v>32.4</v>
      </c>
      <c r="E230" s="98">
        <v>19.5</v>
      </c>
      <c r="F230" s="98"/>
      <c r="G230" s="98"/>
      <c r="H230" s="98"/>
      <c r="I230" s="98"/>
      <c r="J230" s="98"/>
      <c r="K230" s="98"/>
      <c r="L230" s="98"/>
      <c r="M230" s="99"/>
      <c r="N230" s="52" t="s">
        <v>652</v>
      </c>
      <c r="O230" s="61">
        <v>32.4</v>
      </c>
      <c r="P230" s="62"/>
      <c r="Q230" s="60">
        <f t="shared" si="3"/>
        <v>0</v>
      </c>
      <c r="R230" s="22"/>
    </row>
    <row r="231" spans="1:18" ht="24.75" customHeight="1" x14ac:dyDescent="0.25">
      <c r="A231" s="55" t="s">
        <v>294</v>
      </c>
      <c r="B231" s="97" t="s">
        <v>547</v>
      </c>
      <c r="C231" s="98" t="s">
        <v>33</v>
      </c>
      <c r="D231" s="98">
        <v>6.48</v>
      </c>
      <c r="E231" s="98">
        <v>59.72</v>
      </c>
      <c r="F231" s="98"/>
      <c r="G231" s="98"/>
      <c r="H231" s="98"/>
      <c r="I231" s="98"/>
      <c r="J231" s="98"/>
      <c r="K231" s="98"/>
      <c r="L231" s="98"/>
      <c r="M231" s="99"/>
      <c r="N231" s="52" t="s">
        <v>33</v>
      </c>
      <c r="O231" s="61">
        <v>6.48</v>
      </c>
      <c r="P231" s="62"/>
      <c r="Q231" s="60">
        <f t="shared" si="3"/>
        <v>0</v>
      </c>
      <c r="R231" s="22"/>
    </row>
    <row r="232" spans="1:18" ht="22.5" customHeight="1" x14ac:dyDescent="0.25">
      <c r="A232" s="55" t="s">
        <v>295</v>
      </c>
      <c r="B232" s="97" t="s">
        <v>548</v>
      </c>
      <c r="C232" s="98" t="s">
        <v>35</v>
      </c>
      <c r="D232" s="98">
        <v>0.55000000000000004</v>
      </c>
      <c r="E232" s="98">
        <v>68.89</v>
      </c>
      <c r="F232" s="98"/>
      <c r="G232" s="98"/>
      <c r="H232" s="98"/>
      <c r="I232" s="98"/>
      <c r="J232" s="98"/>
      <c r="K232" s="98"/>
      <c r="L232" s="98"/>
      <c r="M232" s="99"/>
      <c r="N232" s="52" t="s">
        <v>35</v>
      </c>
      <c r="O232" s="61">
        <v>0.55000000000000004</v>
      </c>
      <c r="P232" s="62"/>
      <c r="Q232" s="60">
        <f t="shared" si="3"/>
        <v>0</v>
      </c>
      <c r="R232" s="22"/>
    </row>
    <row r="233" spans="1:18" ht="30" customHeight="1" x14ac:dyDescent="0.25">
      <c r="A233" s="55" t="s">
        <v>296</v>
      </c>
      <c r="B233" s="97" t="s">
        <v>550</v>
      </c>
      <c r="C233" s="98" t="s">
        <v>35</v>
      </c>
      <c r="D233" s="98">
        <v>0.82</v>
      </c>
      <c r="E233" s="98">
        <v>164.56</v>
      </c>
      <c r="F233" s="98"/>
      <c r="G233" s="98"/>
      <c r="H233" s="98"/>
      <c r="I233" s="98"/>
      <c r="J233" s="98"/>
      <c r="K233" s="98"/>
      <c r="L233" s="98"/>
      <c r="M233" s="99"/>
      <c r="N233" s="52" t="s">
        <v>35</v>
      </c>
      <c r="O233" s="61">
        <v>0.82</v>
      </c>
      <c r="P233" s="62"/>
      <c r="Q233" s="60">
        <f t="shared" si="3"/>
        <v>0</v>
      </c>
      <c r="R233" s="22"/>
    </row>
    <row r="234" spans="1:18" ht="36" customHeight="1" x14ac:dyDescent="0.25">
      <c r="A234" s="55" t="s">
        <v>297</v>
      </c>
      <c r="B234" s="97" t="s">
        <v>549</v>
      </c>
      <c r="C234" s="98" t="s">
        <v>652</v>
      </c>
      <c r="D234" s="98">
        <v>54.67</v>
      </c>
      <c r="E234" s="98">
        <v>30.63</v>
      </c>
      <c r="F234" s="98"/>
      <c r="G234" s="98"/>
      <c r="H234" s="98"/>
      <c r="I234" s="98"/>
      <c r="J234" s="98"/>
      <c r="K234" s="98"/>
      <c r="L234" s="98"/>
      <c r="M234" s="99"/>
      <c r="N234" s="52" t="s">
        <v>652</v>
      </c>
      <c r="O234" s="61">
        <v>54.67</v>
      </c>
      <c r="P234" s="62"/>
      <c r="Q234" s="60">
        <f t="shared" si="3"/>
        <v>0</v>
      </c>
      <c r="R234" s="22"/>
    </row>
    <row r="235" spans="1:18" ht="30.75" customHeight="1" x14ac:dyDescent="0.25">
      <c r="A235" s="55" t="s">
        <v>298</v>
      </c>
      <c r="B235" s="97" t="s">
        <v>551</v>
      </c>
      <c r="C235" s="98" t="s">
        <v>652</v>
      </c>
      <c r="D235" s="98">
        <v>56.8</v>
      </c>
      <c r="E235" s="98">
        <v>169.03</v>
      </c>
      <c r="F235" s="98"/>
      <c r="G235" s="98"/>
      <c r="H235" s="98"/>
      <c r="I235" s="98"/>
      <c r="J235" s="98"/>
      <c r="K235" s="98"/>
      <c r="L235" s="98"/>
      <c r="M235" s="99"/>
      <c r="N235" s="52" t="s">
        <v>652</v>
      </c>
      <c r="O235" s="61">
        <v>56.8</v>
      </c>
      <c r="P235" s="62"/>
      <c r="Q235" s="60">
        <f t="shared" ref="Q235:Q298" si="4">ROUND(O235*P235,2)</f>
        <v>0</v>
      </c>
      <c r="R235" s="22"/>
    </row>
    <row r="236" spans="1:18" ht="33.75" customHeight="1" x14ac:dyDescent="0.25">
      <c r="A236" s="55" t="s">
        <v>299</v>
      </c>
      <c r="B236" s="97" t="s">
        <v>552</v>
      </c>
      <c r="C236" s="98" t="s">
        <v>652</v>
      </c>
      <c r="D236" s="98">
        <v>32.4</v>
      </c>
      <c r="E236" s="98">
        <v>186.24</v>
      </c>
      <c r="F236" s="98"/>
      <c r="G236" s="98"/>
      <c r="H236" s="98"/>
      <c r="I236" s="98"/>
      <c r="J236" s="98"/>
      <c r="K236" s="98"/>
      <c r="L236" s="98"/>
      <c r="M236" s="99"/>
      <c r="N236" s="52" t="s">
        <v>652</v>
      </c>
      <c r="O236" s="61">
        <v>32.4</v>
      </c>
      <c r="P236" s="62"/>
      <c r="Q236" s="60">
        <f t="shared" si="4"/>
        <v>0</v>
      </c>
      <c r="R236" s="22"/>
    </row>
    <row r="237" spans="1:18" ht="33" customHeight="1" x14ac:dyDescent="0.25">
      <c r="A237" s="55" t="s">
        <v>60</v>
      </c>
      <c r="B237" s="97" t="s">
        <v>418</v>
      </c>
      <c r="C237" s="98" t="s">
        <v>33</v>
      </c>
      <c r="D237" s="98">
        <v>17.93</v>
      </c>
      <c r="E237" s="98">
        <v>320.97000000000003</v>
      </c>
      <c r="F237" s="98"/>
      <c r="G237" s="98"/>
      <c r="H237" s="98"/>
      <c r="I237" s="98"/>
      <c r="J237" s="98"/>
      <c r="K237" s="98"/>
      <c r="L237" s="98"/>
      <c r="M237" s="99"/>
      <c r="N237" s="52" t="s">
        <v>33</v>
      </c>
      <c r="O237" s="61">
        <v>17.93</v>
      </c>
      <c r="P237" s="62"/>
      <c r="Q237" s="60">
        <f t="shared" si="4"/>
        <v>0</v>
      </c>
      <c r="R237" s="22"/>
    </row>
    <row r="238" spans="1:18" ht="48" customHeight="1" x14ac:dyDescent="0.25">
      <c r="A238" s="55" t="s">
        <v>61</v>
      </c>
      <c r="B238" s="97" t="s">
        <v>541</v>
      </c>
      <c r="C238" s="98" t="s">
        <v>33</v>
      </c>
      <c r="D238" s="98">
        <v>128.66</v>
      </c>
      <c r="E238" s="98">
        <v>146.22999999999999</v>
      </c>
      <c r="F238" s="98"/>
      <c r="G238" s="98"/>
      <c r="H238" s="98"/>
      <c r="I238" s="98"/>
      <c r="J238" s="98"/>
      <c r="K238" s="98"/>
      <c r="L238" s="98"/>
      <c r="M238" s="99"/>
      <c r="N238" s="52" t="s">
        <v>33</v>
      </c>
      <c r="O238" s="61">
        <v>128.66</v>
      </c>
      <c r="P238" s="62"/>
      <c r="Q238" s="60">
        <f t="shared" si="4"/>
        <v>0</v>
      </c>
      <c r="R238" s="22"/>
    </row>
    <row r="239" spans="1:18" ht="34.5" customHeight="1" x14ac:dyDescent="0.25">
      <c r="A239" s="55" t="s">
        <v>300</v>
      </c>
      <c r="B239" s="97" t="s">
        <v>553</v>
      </c>
      <c r="C239" s="98" t="s">
        <v>36</v>
      </c>
      <c r="D239" s="98">
        <v>192</v>
      </c>
      <c r="E239" s="98">
        <v>41.4</v>
      </c>
      <c r="F239" s="98"/>
      <c r="G239" s="98"/>
      <c r="H239" s="98"/>
      <c r="I239" s="98"/>
      <c r="J239" s="98"/>
      <c r="K239" s="98"/>
      <c r="L239" s="98"/>
      <c r="M239" s="99"/>
      <c r="N239" s="52" t="s">
        <v>36</v>
      </c>
      <c r="O239" s="61">
        <v>192</v>
      </c>
      <c r="P239" s="62"/>
      <c r="Q239" s="60">
        <f t="shared" si="4"/>
        <v>0</v>
      </c>
      <c r="R239" s="22"/>
    </row>
    <row r="240" spans="1:18" ht="48" customHeight="1" x14ac:dyDescent="0.25">
      <c r="A240" s="55" t="s">
        <v>52</v>
      </c>
      <c r="B240" s="97" t="s">
        <v>536</v>
      </c>
      <c r="C240" s="98" t="s">
        <v>35</v>
      </c>
      <c r="D240" s="98">
        <v>7.23</v>
      </c>
      <c r="E240" s="98">
        <v>1974.32</v>
      </c>
      <c r="F240" s="98"/>
      <c r="G240" s="98"/>
      <c r="H240" s="98"/>
      <c r="I240" s="98"/>
      <c r="J240" s="98"/>
      <c r="K240" s="98"/>
      <c r="L240" s="98"/>
      <c r="M240" s="99"/>
      <c r="N240" s="52" t="s">
        <v>35</v>
      </c>
      <c r="O240" s="61">
        <v>7.23</v>
      </c>
      <c r="P240" s="62"/>
      <c r="Q240" s="60">
        <f t="shared" si="4"/>
        <v>0</v>
      </c>
      <c r="R240" s="22"/>
    </row>
    <row r="241" spans="1:18" ht="48" customHeight="1" x14ac:dyDescent="0.25">
      <c r="A241" s="55" t="s">
        <v>177</v>
      </c>
      <c r="B241" s="97" t="s">
        <v>554</v>
      </c>
      <c r="C241" s="98" t="s">
        <v>33</v>
      </c>
      <c r="D241" s="98">
        <v>69.89</v>
      </c>
      <c r="E241" s="98">
        <v>204.76</v>
      </c>
      <c r="F241" s="98"/>
      <c r="G241" s="98"/>
      <c r="H241" s="98"/>
      <c r="I241" s="98"/>
      <c r="J241" s="98"/>
      <c r="K241" s="98"/>
      <c r="L241" s="98"/>
      <c r="M241" s="99"/>
      <c r="N241" s="52" t="s">
        <v>33</v>
      </c>
      <c r="O241" s="61">
        <v>69.89</v>
      </c>
      <c r="P241" s="62"/>
      <c r="Q241" s="60">
        <f t="shared" si="4"/>
        <v>0</v>
      </c>
      <c r="R241" s="22"/>
    </row>
    <row r="242" spans="1:18" ht="36.75" customHeight="1" x14ac:dyDescent="0.25">
      <c r="A242" s="55" t="s">
        <v>47</v>
      </c>
      <c r="B242" s="97" t="s">
        <v>534</v>
      </c>
      <c r="C242" s="98" t="s">
        <v>37</v>
      </c>
      <c r="D242" s="98">
        <v>361.47</v>
      </c>
      <c r="E242" s="98">
        <v>21.79</v>
      </c>
      <c r="F242" s="98"/>
      <c r="G242" s="98"/>
      <c r="H242" s="98"/>
      <c r="I242" s="98"/>
      <c r="J242" s="98"/>
      <c r="K242" s="98"/>
      <c r="L242" s="98"/>
      <c r="M242" s="99"/>
      <c r="N242" s="52" t="s">
        <v>37</v>
      </c>
      <c r="O242" s="61">
        <v>361.47</v>
      </c>
      <c r="P242" s="62"/>
      <c r="Q242" s="60">
        <f t="shared" si="4"/>
        <v>0</v>
      </c>
      <c r="R242" s="22"/>
    </row>
    <row r="243" spans="1:18" ht="36" customHeight="1" x14ac:dyDescent="0.25">
      <c r="A243" s="55" t="s">
        <v>301</v>
      </c>
      <c r="B243" s="97" t="s">
        <v>555</v>
      </c>
      <c r="C243" s="98" t="s">
        <v>33</v>
      </c>
      <c r="D243" s="98">
        <v>58.78</v>
      </c>
      <c r="E243" s="98">
        <v>50.74</v>
      </c>
      <c r="F243" s="98"/>
      <c r="G243" s="98"/>
      <c r="H243" s="98"/>
      <c r="I243" s="98"/>
      <c r="J243" s="98"/>
      <c r="K243" s="98"/>
      <c r="L243" s="98"/>
      <c r="M243" s="99"/>
      <c r="N243" s="52" t="s">
        <v>33</v>
      </c>
      <c r="O243" s="61">
        <v>58.78</v>
      </c>
      <c r="P243" s="62"/>
      <c r="Q243" s="60">
        <f t="shared" si="4"/>
        <v>0</v>
      </c>
      <c r="R243" s="22"/>
    </row>
    <row r="244" spans="1:18" ht="48" customHeight="1" x14ac:dyDescent="0.25">
      <c r="A244" s="55" t="s">
        <v>100</v>
      </c>
      <c r="B244" s="97" t="s">
        <v>456</v>
      </c>
      <c r="C244" s="98" t="s">
        <v>652</v>
      </c>
      <c r="D244" s="98">
        <v>18</v>
      </c>
      <c r="E244" s="98">
        <v>53.17</v>
      </c>
      <c r="F244" s="98"/>
      <c r="G244" s="98"/>
      <c r="H244" s="98"/>
      <c r="I244" s="98"/>
      <c r="J244" s="98"/>
      <c r="K244" s="98"/>
      <c r="L244" s="98"/>
      <c r="M244" s="99"/>
      <c r="N244" s="52" t="s">
        <v>652</v>
      </c>
      <c r="O244" s="61">
        <v>18</v>
      </c>
      <c r="P244" s="62"/>
      <c r="Q244" s="60">
        <f t="shared" si="4"/>
        <v>0</v>
      </c>
      <c r="R244" s="22"/>
    </row>
    <row r="245" spans="1:18" ht="34.5" customHeight="1" x14ac:dyDescent="0.25">
      <c r="A245" s="55" t="s">
        <v>231</v>
      </c>
      <c r="B245" s="97" t="s">
        <v>460</v>
      </c>
      <c r="C245" s="98" t="s">
        <v>36</v>
      </c>
      <c r="D245" s="98">
        <v>26</v>
      </c>
      <c r="E245" s="98">
        <v>21.28</v>
      </c>
      <c r="F245" s="98"/>
      <c r="G245" s="98"/>
      <c r="H245" s="98"/>
      <c r="I245" s="98"/>
      <c r="J245" s="98"/>
      <c r="K245" s="98"/>
      <c r="L245" s="98"/>
      <c r="M245" s="99"/>
      <c r="N245" s="52" t="s">
        <v>36</v>
      </c>
      <c r="O245" s="61">
        <v>26</v>
      </c>
      <c r="P245" s="62"/>
      <c r="Q245" s="60">
        <f t="shared" si="4"/>
        <v>0</v>
      </c>
      <c r="R245" s="22"/>
    </row>
    <row r="246" spans="1:18" ht="35.25" customHeight="1" x14ac:dyDescent="0.25">
      <c r="A246" s="55" t="s">
        <v>232</v>
      </c>
      <c r="B246" s="97" t="s">
        <v>461</v>
      </c>
      <c r="C246" s="98" t="s">
        <v>36</v>
      </c>
      <c r="D246" s="98">
        <v>26</v>
      </c>
      <c r="E246" s="98">
        <v>13.81</v>
      </c>
      <c r="F246" s="98"/>
      <c r="G246" s="98"/>
      <c r="H246" s="98"/>
      <c r="I246" s="98"/>
      <c r="J246" s="98"/>
      <c r="K246" s="98"/>
      <c r="L246" s="98"/>
      <c r="M246" s="99"/>
      <c r="N246" s="52" t="s">
        <v>36</v>
      </c>
      <c r="O246" s="61">
        <v>26</v>
      </c>
      <c r="P246" s="62"/>
      <c r="Q246" s="60">
        <f t="shared" si="4"/>
        <v>0</v>
      </c>
      <c r="R246" s="22"/>
    </row>
    <row r="247" spans="1:18" ht="32.25" customHeight="1" x14ac:dyDescent="0.25">
      <c r="A247" s="55" t="s">
        <v>103</v>
      </c>
      <c r="B247" s="97" t="s">
        <v>473</v>
      </c>
      <c r="C247" s="98" t="s">
        <v>36</v>
      </c>
      <c r="D247" s="98">
        <v>14</v>
      </c>
      <c r="E247" s="98">
        <v>13.6</v>
      </c>
      <c r="F247" s="98"/>
      <c r="G247" s="98"/>
      <c r="H247" s="98"/>
      <c r="I247" s="98"/>
      <c r="J247" s="98"/>
      <c r="K247" s="98"/>
      <c r="L247" s="98"/>
      <c r="M247" s="99"/>
      <c r="N247" s="52" t="s">
        <v>36</v>
      </c>
      <c r="O247" s="61">
        <v>14</v>
      </c>
      <c r="P247" s="62"/>
      <c r="Q247" s="60">
        <f t="shared" si="4"/>
        <v>0</v>
      </c>
      <c r="R247" s="22"/>
    </row>
    <row r="248" spans="1:18" ht="30" customHeight="1" x14ac:dyDescent="0.25">
      <c r="A248" s="55" t="s">
        <v>106</v>
      </c>
      <c r="B248" s="97" t="s">
        <v>556</v>
      </c>
      <c r="C248" s="98" t="s">
        <v>652</v>
      </c>
      <c r="D248" s="98">
        <v>54</v>
      </c>
      <c r="E248" s="98">
        <v>35.229999999999997</v>
      </c>
      <c r="F248" s="98"/>
      <c r="G248" s="98"/>
      <c r="H248" s="98"/>
      <c r="I248" s="98"/>
      <c r="J248" s="98"/>
      <c r="K248" s="98"/>
      <c r="L248" s="98"/>
      <c r="M248" s="99"/>
      <c r="N248" s="52" t="s">
        <v>652</v>
      </c>
      <c r="O248" s="61">
        <v>54</v>
      </c>
      <c r="P248" s="62"/>
      <c r="Q248" s="60">
        <f t="shared" si="4"/>
        <v>0</v>
      </c>
      <c r="R248" s="22"/>
    </row>
    <row r="249" spans="1:18" ht="33.75" customHeight="1" x14ac:dyDescent="0.25">
      <c r="A249" s="55" t="s">
        <v>302</v>
      </c>
      <c r="B249" s="97" t="s">
        <v>474</v>
      </c>
      <c r="C249" s="98" t="s">
        <v>652</v>
      </c>
      <c r="D249" s="98">
        <v>18</v>
      </c>
      <c r="E249" s="98">
        <v>14.61</v>
      </c>
      <c r="F249" s="98"/>
      <c r="G249" s="98"/>
      <c r="H249" s="98"/>
      <c r="I249" s="98"/>
      <c r="J249" s="98"/>
      <c r="K249" s="98"/>
      <c r="L249" s="98"/>
      <c r="M249" s="99"/>
      <c r="N249" s="52" t="s">
        <v>652</v>
      </c>
      <c r="O249" s="61">
        <v>18</v>
      </c>
      <c r="P249" s="62"/>
      <c r="Q249" s="60">
        <f t="shared" si="4"/>
        <v>0</v>
      </c>
      <c r="R249" s="22"/>
    </row>
    <row r="250" spans="1:18" ht="33.75" customHeight="1" x14ac:dyDescent="0.25">
      <c r="A250" s="55" t="s">
        <v>303</v>
      </c>
      <c r="B250" s="97" t="s">
        <v>672</v>
      </c>
      <c r="C250" s="98" t="s">
        <v>36</v>
      </c>
      <c r="D250" s="98">
        <v>12</v>
      </c>
      <c r="E250" s="98">
        <v>1883.41</v>
      </c>
      <c r="F250" s="98"/>
      <c r="G250" s="98"/>
      <c r="H250" s="98"/>
      <c r="I250" s="98"/>
      <c r="J250" s="98"/>
      <c r="K250" s="98"/>
      <c r="L250" s="98"/>
      <c r="M250" s="99"/>
      <c r="N250" s="52" t="s">
        <v>36</v>
      </c>
      <c r="O250" s="61">
        <v>12</v>
      </c>
      <c r="P250" s="62"/>
      <c r="Q250" s="60">
        <f t="shared" si="4"/>
        <v>0</v>
      </c>
      <c r="R250" s="22"/>
    </row>
    <row r="251" spans="1:18" ht="48" customHeight="1" x14ac:dyDescent="0.25">
      <c r="A251" s="55" t="s">
        <v>304</v>
      </c>
      <c r="B251" s="97" t="s">
        <v>557</v>
      </c>
      <c r="C251" s="98" t="s">
        <v>33</v>
      </c>
      <c r="D251" s="98">
        <v>67.5</v>
      </c>
      <c r="E251" s="98">
        <v>624.14</v>
      </c>
      <c r="F251" s="98"/>
      <c r="G251" s="98"/>
      <c r="H251" s="98"/>
      <c r="I251" s="98"/>
      <c r="J251" s="98"/>
      <c r="K251" s="98"/>
      <c r="L251" s="98"/>
      <c r="M251" s="99"/>
      <c r="N251" s="52" t="s">
        <v>33</v>
      </c>
      <c r="O251" s="61">
        <v>67.5</v>
      </c>
      <c r="P251" s="62"/>
      <c r="Q251" s="60">
        <f t="shared" si="4"/>
        <v>0</v>
      </c>
      <c r="R251" s="22"/>
    </row>
    <row r="252" spans="1:18" ht="48" customHeight="1" x14ac:dyDescent="0.25">
      <c r="A252" s="55" t="s">
        <v>160</v>
      </c>
      <c r="B252" s="97" t="s">
        <v>502</v>
      </c>
      <c r="C252" s="98" t="s">
        <v>33</v>
      </c>
      <c r="D252" s="98">
        <v>12</v>
      </c>
      <c r="E252" s="98">
        <v>267.42</v>
      </c>
      <c r="F252" s="98"/>
      <c r="G252" s="98"/>
      <c r="H252" s="98"/>
      <c r="I252" s="98"/>
      <c r="J252" s="98"/>
      <c r="K252" s="98"/>
      <c r="L252" s="98"/>
      <c r="M252" s="99"/>
      <c r="N252" s="52" t="s">
        <v>33</v>
      </c>
      <c r="O252" s="61">
        <v>12</v>
      </c>
      <c r="P252" s="62"/>
      <c r="Q252" s="60">
        <f t="shared" si="4"/>
        <v>0</v>
      </c>
      <c r="R252" s="22"/>
    </row>
    <row r="253" spans="1:18" ht="48" customHeight="1" x14ac:dyDescent="0.25">
      <c r="A253" s="55" t="s">
        <v>305</v>
      </c>
      <c r="B253" s="97" t="s">
        <v>558</v>
      </c>
      <c r="C253" s="98" t="s">
        <v>652</v>
      </c>
      <c r="D253" s="98">
        <v>22.8</v>
      </c>
      <c r="E253" s="98">
        <v>90.46</v>
      </c>
      <c r="F253" s="98"/>
      <c r="G253" s="98"/>
      <c r="H253" s="98"/>
      <c r="I253" s="98"/>
      <c r="J253" s="98"/>
      <c r="K253" s="98"/>
      <c r="L253" s="98"/>
      <c r="M253" s="99"/>
      <c r="N253" s="52" t="s">
        <v>652</v>
      </c>
      <c r="O253" s="61">
        <v>22.8</v>
      </c>
      <c r="P253" s="62"/>
      <c r="Q253" s="60">
        <f t="shared" si="4"/>
        <v>0</v>
      </c>
      <c r="R253" s="22"/>
    </row>
    <row r="254" spans="1:18" ht="48" customHeight="1" x14ac:dyDescent="0.25">
      <c r="A254" s="55" t="s">
        <v>669</v>
      </c>
      <c r="B254" s="97" t="s">
        <v>670</v>
      </c>
      <c r="C254" s="98" t="s">
        <v>33</v>
      </c>
      <c r="D254" s="98">
        <v>141.53</v>
      </c>
      <c r="E254" s="98">
        <v>58.75</v>
      </c>
      <c r="F254" s="98"/>
      <c r="G254" s="98"/>
      <c r="H254" s="98"/>
      <c r="I254" s="98"/>
      <c r="J254" s="98"/>
      <c r="K254" s="98"/>
      <c r="L254" s="98"/>
      <c r="M254" s="99"/>
      <c r="N254" s="52" t="s">
        <v>33</v>
      </c>
      <c r="O254" s="61">
        <v>141.53</v>
      </c>
      <c r="P254" s="62"/>
      <c r="Q254" s="60">
        <f t="shared" si="4"/>
        <v>0</v>
      </c>
      <c r="R254" s="22"/>
    </row>
    <row r="255" spans="1:18" ht="34.5" customHeight="1" x14ac:dyDescent="0.25">
      <c r="A255" s="55" t="s">
        <v>306</v>
      </c>
      <c r="B255" s="97" t="s">
        <v>690</v>
      </c>
      <c r="C255" s="98" t="s">
        <v>33</v>
      </c>
      <c r="D255" s="98">
        <v>21.6</v>
      </c>
      <c r="E255" s="98">
        <v>366.69</v>
      </c>
      <c r="F255" s="98"/>
      <c r="G255" s="98"/>
      <c r="H255" s="98"/>
      <c r="I255" s="98"/>
      <c r="J255" s="98"/>
      <c r="K255" s="98"/>
      <c r="L255" s="98"/>
      <c r="M255" s="99"/>
      <c r="N255" s="52" t="s">
        <v>33</v>
      </c>
      <c r="O255" s="61">
        <v>21.6</v>
      </c>
      <c r="P255" s="62"/>
      <c r="Q255" s="60">
        <f t="shared" si="4"/>
        <v>0</v>
      </c>
      <c r="R255" s="22"/>
    </row>
    <row r="256" spans="1:18" ht="33" customHeight="1" x14ac:dyDescent="0.25">
      <c r="A256" s="55" t="s">
        <v>78</v>
      </c>
      <c r="B256" s="97" t="s">
        <v>559</v>
      </c>
      <c r="C256" s="98" t="s">
        <v>652</v>
      </c>
      <c r="D256" s="98">
        <v>8.09</v>
      </c>
      <c r="E256" s="98">
        <v>104.67</v>
      </c>
      <c r="F256" s="98"/>
      <c r="G256" s="98"/>
      <c r="H256" s="98"/>
      <c r="I256" s="98"/>
      <c r="J256" s="98"/>
      <c r="K256" s="98"/>
      <c r="L256" s="98"/>
      <c r="M256" s="99"/>
      <c r="N256" s="52" t="s">
        <v>652</v>
      </c>
      <c r="O256" s="61">
        <v>8.09</v>
      </c>
      <c r="P256" s="62"/>
      <c r="Q256" s="60">
        <f t="shared" si="4"/>
        <v>0</v>
      </c>
      <c r="R256" s="22"/>
    </row>
    <row r="257" spans="1:18" ht="38.25" customHeight="1" x14ac:dyDescent="0.25">
      <c r="A257" s="55" t="s">
        <v>307</v>
      </c>
      <c r="B257" s="97" t="s">
        <v>429</v>
      </c>
      <c r="C257" s="98" t="s">
        <v>36</v>
      </c>
      <c r="D257" s="98">
        <v>19</v>
      </c>
      <c r="E257" s="98">
        <v>54.98</v>
      </c>
      <c r="F257" s="98"/>
      <c r="G257" s="98"/>
      <c r="H257" s="98"/>
      <c r="I257" s="98"/>
      <c r="J257" s="98"/>
      <c r="K257" s="98"/>
      <c r="L257" s="98"/>
      <c r="M257" s="99"/>
      <c r="N257" s="52" t="s">
        <v>36</v>
      </c>
      <c r="O257" s="61">
        <v>19</v>
      </c>
      <c r="P257" s="62"/>
      <c r="Q257" s="60">
        <f t="shared" si="4"/>
        <v>0</v>
      </c>
      <c r="R257" s="22"/>
    </row>
    <row r="258" spans="1:18" ht="37.5" customHeight="1" x14ac:dyDescent="0.25">
      <c r="A258" s="55" t="s">
        <v>308</v>
      </c>
      <c r="B258" s="97" t="s">
        <v>443</v>
      </c>
      <c r="C258" s="98" t="s">
        <v>36</v>
      </c>
      <c r="D258" s="98">
        <v>19</v>
      </c>
      <c r="E258" s="98">
        <v>63.36</v>
      </c>
      <c r="F258" s="98"/>
      <c r="G258" s="98"/>
      <c r="H258" s="98"/>
      <c r="I258" s="98"/>
      <c r="J258" s="98"/>
      <c r="K258" s="98"/>
      <c r="L258" s="98"/>
      <c r="M258" s="99"/>
      <c r="N258" s="52" t="s">
        <v>36</v>
      </c>
      <c r="O258" s="61">
        <v>19</v>
      </c>
      <c r="P258" s="62"/>
      <c r="Q258" s="60">
        <f t="shared" si="4"/>
        <v>0</v>
      </c>
      <c r="R258" s="22"/>
    </row>
    <row r="259" spans="1:18" ht="62.25" customHeight="1" x14ac:dyDescent="0.25">
      <c r="A259" s="55" t="s">
        <v>309</v>
      </c>
      <c r="B259" s="97" t="s">
        <v>673</v>
      </c>
      <c r="C259" s="98" t="s">
        <v>36</v>
      </c>
      <c r="D259" s="98">
        <v>12</v>
      </c>
      <c r="E259" s="98">
        <v>3628.71</v>
      </c>
      <c r="F259" s="98"/>
      <c r="G259" s="98"/>
      <c r="H259" s="98"/>
      <c r="I259" s="98"/>
      <c r="J259" s="98"/>
      <c r="K259" s="98"/>
      <c r="L259" s="98"/>
      <c r="M259" s="99"/>
      <c r="N259" s="52" t="s">
        <v>36</v>
      </c>
      <c r="O259" s="61">
        <v>12</v>
      </c>
      <c r="P259" s="62"/>
      <c r="Q259" s="60">
        <f t="shared" si="4"/>
        <v>0</v>
      </c>
      <c r="R259" s="22"/>
    </row>
    <row r="260" spans="1:18" ht="48" customHeight="1" x14ac:dyDescent="0.25">
      <c r="A260" s="55" t="s">
        <v>310</v>
      </c>
      <c r="B260" s="97" t="s">
        <v>691</v>
      </c>
      <c r="C260" s="98" t="s">
        <v>36</v>
      </c>
      <c r="D260" s="98">
        <v>5</v>
      </c>
      <c r="E260" s="98">
        <v>6150.02</v>
      </c>
      <c r="F260" s="98"/>
      <c r="G260" s="98"/>
      <c r="H260" s="98"/>
      <c r="I260" s="98"/>
      <c r="J260" s="98"/>
      <c r="K260" s="98"/>
      <c r="L260" s="98"/>
      <c r="M260" s="99"/>
      <c r="N260" s="52" t="s">
        <v>36</v>
      </c>
      <c r="O260" s="61">
        <v>5</v>
      </c>
      <c r="P260" s="62"/>
      <c r="Q260" s="60">
        <f t="shared" si="4"/>
        <v>0</v>
      </c>
      <c r="R260" s="22"/>
    </row>
    <row r="261" spans="1:18" ht="36" customHeight="1" x14ac:dyDescent="0.25">
      <c r="A261" s="55" t="s">
        <v>87</v>
      </c>
      <c r="B261" s="97" t="s">
        <v>444</v>
      </c>
      <c r="C261" s="98" t="s">
        <v>652</v>
      </c>
      <c r="D261" s="98">
        <v>11.36</v>
      </c>
      <c r="E261" s="98">
        <v>80.64</v>
      </c>
      <c r="F261" s="98"/>
      <c r="G261" s="98"/>
      <c r="H261" s="98"/>
      <c r="I261" s="98"/>
      <c r="J261" s="98"/>
      <c r="K261" s="98"/>
      <c r="L261" s="98"/>
      <c r="M261" s="99"/>
      <c r="N261" s="52" t="s">
        <v>652</v>
      </c>
      <c r="O261" s="61">
        <v>11.36</v>
      </c>
      <c r="P261" s="62"/>
      <c r="Q261" s="60">
        <f t="shared" si="4"/>
        <v>0</v>
      </c>
      <c r="R261" s="22"/>
    </row>
    <row r="262" spans="1:18" ht="33.75" customHeight="1" x14ac:dyDescent="0.25">
      <c r="A262" s="55" t="s">
        <v>89</v>
      </c>
      <c r="B262" s="97" t="s">
        <v>445</v>
      </c>
      <c r="C262" s="98" t="s">
        <v>36</v>
      </c>
      <c r="D262" s="98">
        <v>18</v>
      </c>
      <c r="E262" s="98">
        <v>28.8</v>
      </c>
      <c r="F262" s="98"/>
      <c r="G262" s="98"/>
      <c r="H262" s="98"/>
      <c r="I262" s="98"/>
      <c r="J262" s="98"/>
      <c r="K262" s="98"/>
      <c r="L262" s="98"/>
      <c r="M262" s="99"/>
      <c r="N262" s="52" t="s">
        <v>36</v>
      </c>
      <c r="O262" s="61">
        <v>18</v>
      </c>
      <c r="P262" s="62"/>
      <c r="Q262" s="60">
        <f t="shared" si="4"/>
        <v>0</v>
      </c>
      <c r="R262" s="22"/>
    </row>
    <row r="263" spans="1:18" ht="36" customHeight="1" x14ac:dyDescent="0.25">
      <c r="A263" s="55" t="s">
        <v>311</v>
      </c>
      <c r="B263" s="97" t="s">
        <v>454</v>
      </c>
      <c r="C263" s="98" t="s">
        <v>36</v>
      </c>
      <c r="D263" s="98">
        <v>18</v>
      </c>
      <c r="E263" s="98">
        <v>23.22</v>
      </c>
      <c r="F263" s="98"/>
      <c r="G263" s="98"/>
      <c r="H263" s="98"/>
      <c r="I263" s="98"/>
      <c r="J263" s="98"/>
      <c r="K263" s="98"/>
      <c r="L263" s="98"/>
      <c r="M263" s="99"/>
      <c r="N263" s="52" t="s">
        <v>36</v>
      </c>
      <c r="O263" s="61">
        <v>18</v>
      </c>
      <c r="P263" s="62"/>
      <c r="Q263" s="60">
        <f t="shared" si="4"/>
        <v>0</v>
      </c>
      <c r="R263" s="22"/>
    </row>
    <row r="264" spans="1:18" ht="32.25" customHeight="1" x14ac:dyDescent="0.25">
      <c r="A264" s="55" t="s">
        <v>152</v>
      </c>
      <c r="B264" s="97" t="s">
        <v>560</v>
      </c>
      <c r="C264" s="98" t="s">
        <v>652</v>
      </c>
      <c r="D264" s="98">
        <v>10.91</v>
      </c>
      <c r="E264" s="98">
        <v>141.91999999999999</v>
      </c>
      <c r="F264" s="98"/>
      <c r="G264" s="98"/>
      <c r="H264" s="98"/>
      <c r="I264" s="98"/>
      <c r="J264" s="98"/>
      <c r="K264" s="98"/>
      <c r="L264" s="98"/>
      <c r="M264" s="99"/>
      <c r="N264" s="52" t="s">
        <v>652</v>
      </c>
      <c r="O264" s="61">
        <v>10.91</v>
      </c>
      <c r="P264" s="62"/>
      <c r="Q264" s="60">
        <f t="shared" si="4"/>
        <v>0</v>
      </c>
      <c r="R264" s="22"/>
    </row>
    <row r="265" spans="1:18" ht="48" customHeight="1" x14ac:dyDescent="0.25">
      <c r="A265" s="55" t="s">
        <v>153</v>
      </c>
      <c r="B265" s="97" t="s">
        <v>561</v>
      </c>
      <c r="C265" s="98" t="s">
        <v>36</v>
      </c>
      <c r="D265" s="98">
        <v>14</v>
      </c>
      <c r="E265" s="98">
        <v>43.54</v>
      </c>
      <c r="F265" s="98"/>
      <c r="G265" s="98"/>
      <c r="H265" s="98"/>
      <c r="I265" s="98"/>
      <c r="J265" s="98"/>
      <c r="K265" s="98"/>
      <c r="L265" s="98"/>
      <c r="M265" s="99"/>
      <c r="N265" s="52" t="s">
        <v>36</v>
      </c>
      <c r="O265" s="61">
        <v>14</v>
      </c>
      <c r="P265" s="62"/>
      <c r="Q265" s="60">
        <f t="shared" si="4"/>
        <v>0</v>
      </c>
      <c r="R265" s="22"/>
    </row>
    <row r="266" spans="1:18" ht="36.75" customHeight="1" x14ac:dyDescent="0.25">
      <c r="A266" s="55" t="s">
        <v>154</v>
      </c>
      <c r="B266" s="97" t="s">
        <v>562</v>
      </c>
      <c r="C266" s="98" t="s">
        <v>36</v>
      </c>
      <c r="D266" s="98">
        <v>7</v>
      </c>
      <c r="E266" s="98">
        <v>509.3</v>
      </c>
      <c r="F266" s="98"/>
      <c r="G266" s="98"/>
      <c r="H266" s="98"/>
      <c r="I266" s="98"/>
      <c r="J266" s="98"/>
      <c r="K266" s="98"/>
      <c r="L266" s="98"/>
      <c r="M266" s="99"/>
      <c r="N266" s="52" t="s">
        <v>36</v>
      </c>
      <c r="O266" s="61">
        <v>7</v>
      </c>
      <c r="P266" s="62"/>
      <c r="Q266" s="60">
        <f t="shared" si="4"/>
        <v>0</v>
      </c>
      <c r="R266" s="22"/>
    </row>
    <row r="267" spans="1:18" ht="48" customHeight="1" x14ac:dyDescent="0.25">
      <c r="A267" s="55" t="s">
        <v>136</v>
      </c>
      <c r="B267" s="97" t="s">
        <v>563</v>
      </c>
      <c r="C267" s="98" t="s">
        <v>36</v>
      </c>
      <c r="D267" s="98">
        <v>7</v>
      </c>
      <c r="E267" s="98">
        <v>60.43</v>
      </c>
      <c r="F267" s="98"/>
      <c r="G267" s="98"/>
      <c r="H267" s="98"/>
      <c r="I267" s="98"/>
      <c r="J267" s="98"/>
      <c r="K267" s="98"/>
      <c r="L267" s="98"/>
      <c r="M267" s="99"/>
      <c r="N267" s="52" t="s">
        <v>36</v>
      </c>
      <c r="O267" s="61">
        <v>7</v>
      </c>
      <c r="P267" s="62"/>
      <c r="Q267" s="60">
        <f t="shared" si="4"/>
        <v>0</v>
      </c>
      <c r="R267" s="22"/>
    </row>
    <row r="268" spans="1:18" ht="48" customHeight="1" x14ac:dyDescent="0.25">
      <c r="A268" s="55" t="s">
        <v>156</v>
      </c>
      <c r="B268" s="97" t="s">
        <v>564</v>
      </c>
      <c r="C268" s="98" t="s">
        <v>36</v>
      </c>
      <c r="D268" s="98">
        <v>14</v>
      </c>
      <c r="E268" s="98">
        <v>57.44</v>
      </c>
      <c r="F268" s="98"/>
      <c r="G268" s="98"/>
      <c r="H268" s="98"/>
      <c r="I268" s="98"/>
      <c r="J268" s="98"/>
      <c r="K268" s="98"/>
      <c r="L268" s="98"/>
      <c r="M268" s="99"/>
      <c r="N268" s="52" t="s">
        <v>36</v>
      </c>
      <c r="O268" s="61">
        <v>14</v>
      </c>
      <c r="P268" s="62"/>
      <c r="Q268" s="60">
        <f t="shared" si="4"/>
        <v>0</v>
      </c>
      <c r="R268" s="22"/>
    </row>
    <row r="269" spans="1:18" ht="33.75" customHeight="1" x14ac:dyDescent="0.25">
      <c r="A269" s="55" t="s">
        <v>692</v>
      </c>
      <c r="B269" s="97" t="s">
        <v>693</v>
      </c>
      <c r="C269" s="98" t="s">
        <v>36</v>
      </c>
      <c r="D269" s="98">
        <v>12</v>
      </c>
      <c r="E269" s="98">
        <v>3031.04</v>
      </c>
      <c r="F269" s="98"/>
      <c r="G269" s="98"/>
      <c r="H269" s="98"/>
      <c r="I269" s="98"/>
      <c r="J269" s="98"/>
      <c r="K269" s="98"/>
      <c r="L269" s="98"/>
      <c r="M269" s="99"/>
      <c r="N269" s="52" t="s">
        <v>36</v>
      </c>
      <c r="O269" s="61">
        <v>12</v>
      </c>
      <c r="P269" s="62"/>
      <c r="Q269" s="60">
        <f t="shared" si="4"/>
        <v>0</v>
      </c>
      <c r="R269" s="22"/>
    </row>
    <row r="270" spans="1:18" ht="48" customHeight="1" x14ac:dyDescent="0.25">
      <c r="A270" s="55" t="s">
        <v>312</v>
      </c>
      <c r="B270" s="97" t="s">
        <v>565</v>
      </c>
      <c r="C270" s="98" t="s">
        <v>36</v>
      </c>
      <c r="D270" s="98">
        <v>6</v>
      </c>
      <c r="E270" s="98">
        <v>1881.58</v>
      </c>
      <c r="F270" s="98"/>
      <c r="G270" s="98"/>
      <c r="H270" s="98"/>
      <c r="I270" s="98"/>
      <c r="J270" s="98"/>
      <c r="K270" s="98"/>
      <c r="L270" s="98"/>
      <c r="M270" s="99"/>
      <c r="N270" s="52" t="s">
        <v>36</v>
      </c>
      <c r="O270" s="61">
        <v>6</v>
      </c>
      <c r="P270" s="62"/>
      <c r="Q270" s="60">
        <f t="shared" si="4"/>
        <v>0</v>
      </c>
      <c r="R270" s="22"/>
    </row>
    <row r="271" spans="1:18" ht="24" customHeight="1" x14ac:dyDescent="0.25">
      <c r="A271" s="82" t="s">
        <v>187</v>
      </c>
      <c r="B271" s="100" t="s">
        <v>210</v>
      </c>
      <c r="C271" s="101"/>
      <c r="D271" s="101"/>
      <c r="E271" s="101"/>
      <c r="F271" s="101"/>
      <c r="G271" s="101"/>
      <c r="H271" s="101"/>
      <c r="I271" s="101"/>
      <c r="J271" s="101"/>
      <c r="K271" s="101"/>
      <c r="L271" s="101"/>
      <c r="M271" s="102"/>
      <c r="N271" s="52"/>
      <c r="O271" s="61"/>
      <c r="P271" s="62"/>
      <c r="Q271" s="60"/>
    </row>
    <row r="272" spans="1:18" ht="93" customHeight="1" x14ac:dyDescent="0.25">
      <c r="A272" s="55" t="s">
        <v>313</v>
      </c>
      <c r="B272" s="97" t="s">
        <v>694</v>
      </c>
      <c r="C272" s="98" t="s">
        <v>33</v>
      </c>
      <c r="D272" s="98">
        <v>39.28</v>
      </c>
      <c r="E272" s="98">
        <v>359.47</v>
      </c>
      <c r="F272" s="98"/>
      <c r="G272" s="98"/>
      <c r="H272" s="98"/>
      <c r="I272" s="98"/>
      <c r="J272" s="98"/>
      <c r="K272" s="98"/>
      <c r="L272" s="98"/>
      <c r="M272" s="99"/>
      <c r="N272" s="52" t="s">
        <v>33</v>
      </c>
      <c r="O272" s="61">
        <v>39.28</v>
      </c>
      <c r="P272" s="62"/>
      <c r="Q272" s="60">
        <f t="shared" si="4"/>
        <v>0</v>
      </c>
      <c r="R272" s="22"/>
    </row>
    <row r="273" spans="1:18" ht="24" customHeight="1" x14ac:dyDescent="0.25">
      <c r="A273" s="82" t="s">
        <v>314</v>
      </c>
      <c r="B273" s="100" t="s">
        <v>196</v>
      </c>
      <c r="C273" s="101"/>
      <c r="D273" s="101"/>
      <c r="E273" s="101"/>
      <c r="F273" s="101"/>
      <c r="G273" s="101"/>
      <c r="H273" s="101"/>
      <c r="I273" s="101"/>
      <c r="J273" s="101"/>
      <c r="K273" s="101"/>
      <c r="L273" s="101"/>
      <c r="M273" s="102"/>
      <c r="N273" s="52"/>
      <c r="O273" s="61"/>
      <c r="P273" s="62"/>
      <c r="Q273" s="60"/>
    </row>
    <row r="274" spans="1:18" ht="34.5" customHeight="1" x14ac:dyDescent="0.25">
      <c r="A274" s="55" t="s">
        <v>315</v>
      </c>
      <c r="B274" s="97" t="s">
        <v>674</v>
      </c>
      <c r="C274" s="98" t="s">
        <v>37</v>
      </c>
      <c r="D274" s="98">
        <v>55</v>
      </c>
      <c r="E274" s="98">
        <v>22.98</v>
      </c>
      <c r="F274" s="98"/>
      <c r="G274" s="98"/>
      <c r="H274" s="98"/>
      <c r="I274" s="98"/>
      <c r="J274" s="98"/>
      <c r="K274" s="98"/>
      <c r="L274" s="98"/>
      <c r="M274" s="99"/>
      <c r="N274" s="52" t="s">
        <v>37</v>
      </c>
      <c r="O274" s="61">
        <v>55</v>
      </c>
      <c r="P274" s="62"/>
      <c r="Q274" s="60">
        <f t="shared" si="4"/>
        <v>0</v>
      </c>
      <c r="R274" s="22"/>
    </row>
    <row r="275" spans="1:18" ht="63.75" customHeight="1" x14ac:dyDescent="0.25">
      <c r="A275" s="55" t="s">
        <v>316</v>
      </c>
      <c r="B275" s="97" t="s">
        <v>675</v>
      </c>
      <c r="C275" s="98" t="s">
        <v>33</v>
      </c>
      <c r="D275" s="98">
        <v>4</v>
      </c>
      <c r="E275" s="98">
        <v>297.69</v>
      </c>
      <c r="F275" s="98"/>
      <c r="G275" s="98"/>
      <c r="H275" s="98"/>
      <c r="I275" s="98"/>
      <c r="J275" s="98"/>
      <c r="K275" s="98"/>
      <c r="L275" s="98"/>
      <c r="M275" s="99"/>
      <c r="N275" s="52" t="s">
        <v>33</v>
      </c>
      <c r="O275" s="61">
        <v>4</v>
      </c>
      <c r="P275" s="62"/>
      <c r="Q275" s="60">
        <f t="shared" si="4"/>
        <v>0</v>
      </c>
      <c r="R275" s="22"/>
    </row>
    <row r="276" spans="1:18" ht="63" customHeight="1" x14ac:dyDescent="0.25">
      <c r="A276" s="55" t="s">
        <v>197</v>
      </c>
      <c r="B276" s="97" t="s">
        <v>413</v>
      </c>
      <c r="C276" s="98" t="s">
        <v>35</v>
      </c>
      <c r="D276" s="98">
        <v>0.59</v>
      </c>
      <c r="E276" s="98">
        <v>2215.8200000000002</v>
      </c>
      <c r="F276" s="98"/>
      <c r="G276" s="98"/>
      <c r="H276" s="98"/>
      <c r="I276" s="98"/>
      <c r="J276" s="98"/>
      <c r="K276" s="98"/>
      <c r="L276" s="98"/>
      <c r="M276" s="99"/>
      <c r="N276" s="52" t="s">
        <v>35</v>
      </c>
      <c r="O276" s="61">
        <v>0.59</v>
      </c>
      <c r="P276" s="62"/>
      <c r="Q276" s="60">
        <f t="shared" si="4"/>
        <v>0</v>
      </c>
      <c r="R276" s="22"/>
    </row>
    <row r="277" spans="1:18" ht="24" customHeight="1" x14ac:dyDescent="0.25">
      <c r="A277" s="82" t="s">
        <v>317</v>
      </c>
      <c r="B277" s="100" t="s">
        <v>213</v>
      </c>
      <c r="C277" s="101"/>
      <c r="D277" s="101"/>
      <c r="E277" s="101"/>
      <c r="F277" s="101"/>
      <c r="G277" s="101"/>
      <c r="H277" s="101"/>
      <c r="I277" s="101"/>
      <c r="J277" s="101"/>
      <c r="K277" s="101"/>
      <c r="L277" s="101"/>
      <c r="M277" s="102"/>
      <c r="N277" s="52"/>
      <c r="O277" s="61"/>
      <c r="P277" s="62"/>
      <c r="Q277" s="60"/>
    </row>
    <row r="278" spans="1:18" ht="33.75" customHeight="1" x14ac:dyDescent="0.25">
      <c r="A278" s="55" t="s">
        <v>80</v>
      </c>
      <c r="B278" s="97" t="s">
        <v>424</v>
      </c>
      <c r="C278" s="98" t="s">
        <v>652</v>
      </c>
      <c r="D278" s="98">
        <v>78.38</v>
      </c>
      <c r="E278" s="98">
        <v>216.39</v>
      </c>
      <c r="F278" s="98"/>
      <c r="G278" s="98"/>
      <c r="H278" s="98"/>
      <c r="I278" s="98"/>
      <c r="J278" s="98"/>
      <c r="K278" s="98"/>
      <c r="L278" s="98"/>
      <c r="M278" s="99"/>
      <c r="N278" s="52" t="s">
        <v>652</v>
      </c>
      <c r="O278" s="61">
        <v>78.38</v>
      </c>
      <c r="P278" s="62"/>
      <c r="Q278" s="60">
        <f t="shared" si="4"/>
        <v>0</v>
      </c>
      <c r="R278" s="22"/>
    </row>
    <row r="279" spans="1:18" ht="33" customHeight="1" x14ac:dyDescent="0.25">
      <c r="A279" s="55" t="s">
        <v>181</v>
      </c>
      <c r="B279" s="97" t="s">
        <v>566</v>
      </c>
      <c r="C279" s="98" t="s">
        <v>652</v>
      </c>
      <c r="D279" s="98">
        <v>1.8</v>
      </c>
      <c r="E279" s="98">
        <v>308.20999999999998</v>
      </c>
      <c r="F279" s="98"/>
      <c r="G279" s="98"/>
      <c r="H279" s="98"/>
      <c r="I279" s="98"/>
      <c r="J279" s="98"/>
      <c r="K279" s="98"/>
      <c r="L279" s="98"/>
      <c r="M279" s="99"/>
      <c r="N279" s="52" t="s">
        <v>652</v>
      </c>
      <c r="O279" s="61">
        <v>1.8</v>
      </c>
      <c r="P279" s="62"/>
      <c r="Q279" s="60">
        <f t="shared" si="4"/>
        <v>0</v>
      </c>
      <c r="R279" s="22"/>
    </row>
    <row r="280" spans="1:18" ht="37.5" customHeight="1" x14ac:dyDescent="0.25">
      <c r="A280" s="55" t="s">
        <v>82</v>
      </c>
      <c r="B280" s="97" t="s">
        <v>426</v>
      </c>
      <c r="C280" s="98" t="s">
        <v>36</v>
      </c>
      <c r="D280" s="98">
        <v>5</v>
      </c>
      <c r="E280" s="98">
        <v>72.849999999999994</v>
      </c>
      <c r="F280" s="98"/>
      <c r="G280" s="98"/>
      <c r="H280" s="98"/>
      <c r="I280" s="98"/>
      <c r="J280" s="98"/>
      <c r="K280" s="98"/>
      <c r="L280" s="98"/>
      <c r="M280" s="99"/>
      <c r="N280" s="52" t="s">
        <v>36</v>
      </c>
      <c r="O280" s="61">
        <v>5</v>
      </c>
      <c r="P280" s="62"/>
      <c r="Q280" s="60">
        <f t="shared" si="4"/>
        <v>0</v>
      </c>
      <c r="R280" s="22"/>
    </row>
    <row r="281" spans="1:18" ht="36" customHeight="1" x14ac:dyDescent="0.25">
      <c r="A281" s="55" t="s">
        <v>216</v>
      </c>
      <c r="B281" s="97" t="s">
        <v>434</v>
      </c>
      <c r="C281" s="98" t="s">
        <v>36</v>
      </c>
      <c r="D281" s="98">
        <v>16</v>
      </c>
      <c r="E281" s="98">
        <v>99.5</v>
      </c>
      <c r="F281" s="98"/>
      <c r="G281" s="98"/>
      <c r="H281" s="98"/>
      <c r="I281" s="98"/>
      <c r="J281" s="98"/>
      <c r="K281" s="98"/>
      <c r="L281" s="98"/>
      <c r="M281" s="99"/>
      <c r="N281" s="52" t="s">
        <v>36</v>
      </c>
      <c r="O281" s="61">
        <v>16</v>
      </c>
      <c r="P281" s="62"/>
      <c r="Q281" s="60">
        <f t="shared" si="4"/>
        <v>0</v>
      </c>
      <c r="R281" s="22"/>
    </row>
    <row r="282" spans="1:18" ht="39.75" customHeight="1" x14ac:dyDescent="0.25">
      <c r="A282" s="55" t="s">
        <v>182</v>
      </c>
      <c r="B282" s="97" t="s">
        <v>567</v>
      </c>
      <c r="C282" s="98" t="s">
        <v>36</v>
      </c>
      <c r="D282" s="98">
        <v>1</v>
      </c>
      <c r="E282" s="98">
        <v>167.55</v>
      </c>
      <c r="F282" s="98"/>
      <c r="G282" s="98"/>
      <c r="H282" s="98"/>
      <c r="I282" s="98"/>
      <c r="J282" s="98"/>
      <c r="K282" s="98"/>
      <c r="L282" s="98"/>
      <c r="M282" s="99"/>
      <c r="N282" s="52" t="s">
        <v>36</v>
      </c>
      <c r="O282" s="61">
        <v>1</v>
      </c>
      <c r="P282" s="62"/>
      <c r="Q282" s="60">
        <f t="shared" si="4"/>
        <v>0</v>
      </c>
      <c r="R282" s="22"/>
    </row>
    <row r="283" spans="1:18" ht="48" customHeight="1" x14ac:dyDescent="0.25">
      <c r="A283" s="55" t="s">
        <v>318</v>
      </c>
      <c r="B283" s="97" t="s">
        <v>568</v>
      </c>
      <c r="C283" s="98" t="s">
        <v>36</v>
      </c>
      <c r="D283" s="98">
        <v>1</v>
      </c>
      <c r="E283" s="98">
        <v>86.41</v>
      </c>
      <c r="F283" s="98"/>
      <c r="G283" s="98"/>
      <c r="H283" s="98"/>
      <c r="I283" s="98"/>
      <c r="J283" s="98"/>
      <c r="K283" s="98"/>
      <c r="L283" s="98"/>
      <c r="M283" s="99"/>
      <c r="N283" s="52" t="s">
        <v>36</v>
      </c>
      <c r="O283" s="61">
        <v>1</v>
      </c>
      <c r="P283" s="62"/>
      <c r="Q283" s="60">
        <f t="shared" si="4"/>
        <v>0</v>
      </c>
      <c r="R283" s="22"/>
    </row>
    <row r="284" spans="1:18" ht="33.75" customHeight="1" x14ac:dyDescent="0.25">
      <c r="A284" s="55" t="s">
        <v>319</v>
      </c>
      <c r="B284" s="97" t="s">
        <v>569</v>
      </c>
      <c r="C284" s="98" t="s">
        <v>36</v>
      </c>
      <c r="D284" s="98">
        <v>1</v>
      </c>
      <c r="E284" s="98">
        <v>251.47</v>
      </c>
      <c r="F284" s="98"/>
      <c r="G284" s="98"/>
      <c r="H284" s="98"/>
      <c r="I284" s="98"/>
      <c r="J284" s="98"/>
      <c r="K284" s="98"/>
      <c r="L284" s="98"/>
      <c r="M284" s="99"/>
      <c r="N284" s="52" t="s">
        <v>36</v>
      </c>
      <c r="O284" s="61">
        <v>1</v>
      </c>
      <c r="P284" s="62"/>
      <c r="Q284" s="60">
        <f t="shared" si="4"/>
        <v>0</v>
      </c>
      <c r="R284" s="22"/>
    </row>
    <row r="285" spans="1:18" ht="24" customHeight="1" x14ac:dyDescent="0.25">
      <c r="A285" s="55" t="s">
        <v>180</v>
      </c>
      <c r="B285" s="97" t="s">
        <v>570</v>
      </c>
      <c r="C285" s="98" t="s">
        <v>36</v>
      </c>
      <c r="D285" s="98">
        <v>1</v>
      </c>
      <c r="E285" s="98">
        <v>6648.44</v>
      </c>
      <c r="F285" s="98"/>
      <c r="G285" s="98"/>
      <c r="H285" s="98"/>
      <c r="I285" s="98"/>
      <c r="J285" s="98"/>
      <c r="K285" s="98"/>
      <c r="L285" s="98"/>
      <c r="M285" s="99"/>
      <c r="N285" s="52" t="s">
        <v>36</v>
      </c>
      <c r="O285" s="61">
        <v>1</v>
      </c>
      <c r="P285" s="62"/>
      <c r="Q285" s="60">
        <f t="shared" si="4"/>
        <v>0</v>
      </c>
      <c r="R285" s="22"/>
    </row>
    <row r="286" spans="1:18" ht="33.75" customHeight="1" x14ac:dyDescent="0.25">
      <c r="A286" s="55" t="s">
        <v>186</v>
      </c>
      <c r="B286" s="97" t="s">
        <v>571</v>
      </c>
      <c r="C286" s="98" t="s">
        <v>36</v>
      </c>
      <c r="D286" s="98">
        <v>1</v>
      </c>
      <c r="E286" s="98">
        <v>1283.3499999999999</v>
      </c>
      <c r="F286" s="98"/>
      <c r="G286" s="98"/>
      <c r="H286" s="98"/>
      <c r="I286" s="98"/>
      <c r="J286" s="98"/>
      <c r="K286" s="98"/>
      <c r="L286" s="98"/>
      <c r="M286" s="99"/>
      <c r="N286" s="52" t="s">
        <v>36</v>
      </c>
      <c r="O286" s="61">
        <v>1</v>
      </c>
      <c r="P286" s="62"/>
      <c r="Q286" s="60">
        <f t="shared" si="4"/>
        <v>0</v>
      </c>
      <c r="R286" s="22"/>
    </row>
    <row r="287" spans="1:18" ht="24" customHeight="1" x14ac:dyDescent="0.25">
      <c r="A287" s="86" t="s">
        <v>320</v>
      </c>
      <c r="B287" s="100" t="s">
        <v>227</v>
      </c>
      <c r="C287" s="101"/>
      <c r="D287" s="101"/>
      <c r="E287" s="101"/>
      <c r="F287" s="101"/>
      <c r="G287" s="101"/>
      <c r="H287" s="101"/>
      <c r="I287" s="101"/>
      <c r="J287" s="101"/>
      <c r="K287" s="101"/>
      <c r="L287" s="101"/>
      <c r="M287" s="102"/>
      <c r="N287" s="52"/>
      <c r="O287" s="61"/>
      <c r="P287" s="62"/>
      <c r="Q287" s="60"/>
    </row>
    <row r="288" spans="1:18" ht="48" customHeight="1" x14ac:dyDescent="0.25">
      <c r="A288" s="55" t="s">
        <v>124</v>
      </c>
      <c r="B288" s="97" t="s">
        <v>458</v>
      </c>
      <c r="C288" s="98" t="s">
        <v>652</v>
      </c>
      <c r="D288" s="98">
        <v>72.069999999999993</v>
      </c>
      <c r="E288" s="98">
        <v>90.61</v>
      </c>
      <c r="F288" s="98"/>
      <c r="G288" s="98"/>
      <c r="H288" s="98"/>
      <c r="I288" s="98"/>
      <c r="J288" s="98"/>
      <c r="K288" s="98"/>
      <c r="L288" s="98"/>
      <c r="M288" s="99"/>
      <c r="N288" s="52" t="s">
        <v>652</v>
      </c>
      <c r="O288" s="61">
        <v>72.069999999999993</v>
      </c>
      <c r="P288" s="62"/>
      <c r="Q288" s="60">
        <f t="shared" si="4"/>
        <v>0</v>
      </c>
      <c r="R288" s="22"/>
    </row>
    <row r="289" spans="1:18" ht="48" customHeight="1" x14ac:dyDescent="0.25">
      <c r="A289" s="55" t="s">
        <v>128</v>
      </c>
      <c r="B289" s="97" t="s">
        <v>466</v>
      </c>
      <c r="C289" s="98" t="s">
        <v>36</v>
      </c>
      <c r="D289" s="98">
        <v>28</v>
      </c>
      <c r="E289" s="98">
        <v>39.700000000000003</v>
      </c>
      <c r="F289" s="98"/>
      <c r="G289" s="98"/>
      <c r="H289" s="98"/>
      <c r="I289" s="98"/>
      <c r="J289" s="98"/>
      <c r="K289" s="98"/>
      <c r="L289" s="98"/>
      <c r="M289" s="99"/>
      <c r="N289" s="52" t="s">
        <v>36</v>
      </c>
      <c r="O289" s="61">
        <v>28</v>
      </c>
      <c r="P289" s="62"/>
      <c r="Q289" s="60">
        <f t="shared" si="4"/>
        <v>0</v>
      </c>
      <c r="R289" s="22"/>
    </row>
    <row r="290" spans="1:18" ht="48" customHeight="1" x14ac:dyDescent="0.25">
      <c r="A290" s="55" t="s">
        <v>321</v>
      </c>
      <c r="B290" s="97" t="s">
        <v>676</v>
      </c>
      <c r="C290" s="98" t="s">
        <v>36</v>
      </c>
      <c r="D290" s="98">
        <v>3</v>
      </c>
      <c r="E290" s="98">
        <v>344.72</v>
      </c>
      <c r="F290" s="98"/>
      <c r="G290" s="98"/>
      <c r="H290" s="98"/>
      <c r="I290" s="98"/>
      <c r="J290" s="98"/>
      <c r="K290" s="98"/>
      <c r="L290" s="98"/>
      <c r="M290" s="99"/>
      <c r="N290" s="52" t="s">
        <v>36</v>
      </c>
      <c r="O290" s="61">
        <v>3</v>
      </c>
      <c r="P290" s="62"/>
      <c r="Q290" s="60">
        <f t="shared" si="4"/>
        <v>0</v>
      </c>
      <c r="R290" s="22"/>
    </row>
    <row r="291" spans="1:18" ht="33.75" customHeight="1" x14ac:dyDescent="0.25">
      <c r="A291" s="55" t="s">
        <v>322</v>
      </c>
      <c r="B291" s="97" t="s">
        <v>572</v>
      </c>
      <c r="C291" s="98" t="s">
        <v>652</v>
      </c>
      <c r="D291" s="98">
        <v>180.18</v>
      </c>
      <c r="E291" s="98">
        <v>84.26</v>
      </c>
      <c r="F291" s="98"/>
      <c r="G291" s="98"/>
      <c r="H291" s="98"/>
      <c r="I291" s="98"/>
      <c r="J291" s="98"/>
      <c r="K291" s="98"/>
      <c r="L291" s="98"/>
      <c r="M291" s="99"/>
      <c r="N291" s="52" t="s">
        <v>652</v>
      </c>
      <c r="O291" s="61">
        <v>180.18</v>
      </c>
      <c r="P291" s="62"/>
      <c r="Q291" s="60">
        <f t="shared" si="4"/>
        <v>0</v>
      </c>
      <c r="R291" s="22"/>
    </row>
    <row r="292" spans="1:18" ht="48" customHeight="1" x14ac:dyDescent="0.25">
      <c r="A292" s="55" t="s">
        <v>323</v>
      </c>
      <c r="B292" s="97" t="s">
        <v>677</v>
      </c>
      <c r="C292" s="98" t="s">
        <v>652</v>
      </c>
      <c r="D292" s="98">
        <v>180.18</v>
      </c>
      <c r="E292" s="98">
        <v>29.89</v>
      </c>
      <c r="F292" s="98"/>
      <c r="G292" s="98"/>
      <c r="H292" s="98"/>
      <c r="I292" s="98"/>
      <c r="J292" s="98"/>
      <c r="K292" s="98"/>
      <c r="L292" s="98"/>
      <c r="M292" s="99"/>
      <c r="N292" s="52" t="s">
        <v>652</v>
      </c>
      <c r="O292" s="61">
        <v>180.18</v>
      </c>
      <c r="P292" s="62"/>
      <c r="Q292" s="60">
        <f t="shared" si="4"/>
        <v>0</v>
      </c>
      <c r="R292" s="22"/>
    </row>
    <row r="293" spans="1:18" ht="33" customHeight="1" x14ac:dyDescent="0.25">
      <c r="A293" s="55" t="s">
        <v>324</v>
      </c>
      <c r="B293" s="97" t="s">
        <v>573</v>
      </c>
      <c r="C293" s="98" t="s">
        <v>652</v>
      </c>
      <c r="D293" s="98">
        <v>54.05</v>
      </c>
      <c r="E293" s="98">
        <v>103.53</v>
      </c>
      <c r="F293" s="98"/>
      <c r="G293" s="98"/>
      <c r="H293" s="98"/>
      <c r="I293" s="98"/>
      <c r="J293" s="98"/>
      <c r="K293" s="98"/>
      <c r="L293" s="98"/>
      <c r="M293" s="99"/>
      <c r="N293" s="52" t="s">
        <v>652</v>
      </c>
      <c r="O293" s="61">
        <v>54.05</v>
      </c>
      <c r="P293" s="62"/>
      <c r="Q293" s="60">
        <f t="shared" si="4"/>
        <v>0</v>
      </c>
      <c r="R293" s="22"/>
    </row>
    <row r="294" spans="1:18" ht="21.75" customHeight="1" x14ac:dyDescent="0.25">
      <c r="A294" s="55" t="s">
        <v>108</v>
      </c>
      <c r="B294" s="97" t="s">
        <v>574</v>
      </c>
      <c r="C294" s="98" t="s">
        <v>652</v>
      </c>
      <c r="D294" s="98">
        <v>18.02</v>
      </c>
      <c r="E294" s="98">
        <v>65.19</v>
      </c>
      <c r="F294" s="98"/>
      <c r="G294" s="98"/>
      <c r="H294" s="98"/>
      <c r="I294" s="98"/>
      <c r="J294" s="98"/>
      <c r="K294" s="98"/>
      <c r="L294" s="98"/>
      <c r="M294" s="99"/>
      <c r="N294" s="52" t="s">
        <v>652</v>
      </c>
      <c r="O294" s="61">
        <v>18.02</v>
      </c>
      <c r="P294" s="62"/>
      <c r="Q294" s="60">
        <f t="shared" si="4"/>
        <v>0</v>
      </c>
      <c r="R294" s="22"/>
    </row>
    <row r="295" spans="1:18" ht="35.25" customHeight="1" x14ac:dyDescent="0.25">
      <c r="A295" s="55" t="s">
        <v>325</v>
      </c>
      <c r="B295" s="97" t="s">
        <v>678</v>
      </c>
      <c r="C295" s="98" t="s">
        <v>652</v>
      </c>
      <c r="D295" s="98">
        <v>1.8</v>
      </c>
      <c r="E295" s="98">
        <v>112.45</v>
      </c>
      <c r="F295" s="98"/>
      <c r="G295" s="98"/>
      <c r="H295" s="98"/>
      <c r="I295" s="98"/>
      <c r="J295" s="98"/>
      <c r="K295" s="98"/>
      <c r="L295" s="98"/>
      <c r="M295" s="99"/>
      <c r="N295" s="52" t="s">
        <v>652</v>
      </c>
      <c r="O295" s="61">
        <v>1.8</v>
      </c>
      <c r="P295" s="62"/>
      <c r="Q295" s="60">
        <f t="shared" si="4"/>
        <v>0</v>
      </c>
      <c r="R295" s="22"/>
    </row>
    <row r="296" spans="1:18" ht="33" customHeight="1" x14ac:dyDescent="0.25">
      <c r="A296" s="55" t="s">
        <v>326</v>
      </c>
      <c r="B296" s="97" t="s">
        <v>575</v>
      </c>
      <c r="C296" s="98" t="s">
        <v>36</v>
      </c>
      <c r="D296" s="98">
        <v>2</v>
      </c>
      <c r="E296" s="98">
        <v>49.31</v>
      </c>
      <c r="F296" s="98"/>
      <c r="G296" s="98"/>
      <c r="H296" s="98"/>
      <c r="I296" s="98"/>
      <c r="J296" s="98"/>
      <c r="K296" s="98"/>
      <c r="L296" s="98"/>
      <c r="M296" s="99"/>
      <c r="N296" s="52" t="s">
        <v>36</v>
      </c>
      <c r="O296" s="61">
        <v>2</v>
      </c>
      <c r="P296" s="62"/>
      <c r="Q296" s="60">
        <f t="shared" si="4"/>
        <v>0</v>
      </c>
      <c r="R296" s="22"/>
    </row>
    <row r="297" spans="1:18" ht="33" customHeight="1" x14ac:dyDescent="0.25">
      <c r="A297" s="55" t="s">
        <v>327</v>
      </c>
      <c r="B297" s="97" t="s">
        <v>576</v>
      </c>
      <c r="C297" s="98" t="s">
        <v>36</v>
      </c>
      <c r="D297" s="98">
        <v>1</v>
      </c>
      <c r="E297" s="98">
        <v>245.34</v>
      </c>
      <c r="F297" s="98"/>
      <c r="G297" s="98"/>
      <c r="H297" s="98"/>
      <c r="I297" s="98"/>
      <c r="J297" s="98"/>
      <c r="K297" s="98"/>
      <c r="L297" s="98"/>
      <c r="M297" s="99"/>
      <c r="N297" s="52" t="s">
        <v>36</v>
      </c>
      <c r="O297" s="61">
        <v>1</v>
      </c>
      <c r="P297" s="62"/>
      <c r="Q297" s="60">
        <f t="shared" si="4"/>
        <v>0</v>
      </c>
      <c r="R297" s="22"/>
    </row>
    <row r="298" spans="1:18" ht="36.75" customHeight="1" x14ac:dyDescent="0.25">
      <c r="A298" s="55" t="s">
        <v>328</v>
      </c>
      <c r="B298" s="97" t="s">
        <v>577</v>
      </c>
      <c r="C298" s="98" t="s">
        <v>36</v>
      </c>
      <c r="D298" s="98">
        <v>1</v>
      </c>
      <c r="E298" s="98">
        <v>116882.07</v>
      </c>
      <c r="F298" s="98"/>
      <c r="G298" s="98"/>
      <c r="H298" s="98"/>
      <c r="I298" s="98"/>
      <c r="J298" s="98"/>
      <c r="K298" s="98"/>
      <c r="L298" s="98"/>
      <c r="M298" s="99"/>
      <c r="N298" s="52" t="s">
        <v>36</v>
      </c>
      <c r="O298" s="61">
        <v>1</v>
      </c>
      <c r="P298" s="62"/>
      <c r="Q298" s="60">
        <f t="shared" si="4"/>
        <v>0</v>
      </c>
      <c r="R298" s="22"/>
    </row>
    <row r="299" spans="1:18" ht="33.75" customHeight="1" x14ac:dyDescent="0.25">
      <c r="A299" s="55" t="s">
        <v>113</v>
      </c>
      <c r="B299" s="97" t="s">
        <v>483</v>
      </c>
      <c r="C299" s="98" t="s">
        <v>652</v>
      </c>
      <c r="D299" s="98">
        <v>58.11</v>
      </c>
      <c r="E299" s="98">
        <v>264.60000000000002</v>
      </c>
      <c r="F299" s="98"/>
      <c r="G299" s="98"/>
      <c r="H299" s="98"/>
      <c r="I299" s="98"/>
      <c r="J299" s="98"/>
      <c r="K299" s="98"/>
      <c r="L299" s="98"/>
      <c r="M299" s="99"/>
      <c r="N299" s="52" t="s">
        <v>652</v>
      </c>
      <c r="O299" s="61">
        <v>58.11</v>
      </c>
      <c r="P299" s="62"/>
      <c r="Q299" s="60">
        <f t="shared" ref="Q299:Q362" si="5">ROUND(O299*P299,2)</f>
        <v>0</v>
      </c>
      <c r="R299" s="22"/>
    </row>
    <row r="300" spans="1:18" ht="34.5" customHeight="1" x14ac:dyDescent="0.25">
      <c r="A300" s="55" t="s">
        <v>114</v>
      </c>
      <c r="B300" s="97" t="s">
        <v>484</v>
      </c>
      <c r="C300" s="98" t="s">
        <v>36</v>
      </c>
      <c r="D300" s="98">
        <v>1</v>
      </c>
      <c r="E300" s="98">
        <v>6174.47</v>
      </c>
      <c r="F300" s="98"/>
      <c r="G300" s="98"/>
      <c r="H300" s="98"/>
      <c r="I300" s="98"/>
      <c r="J300" s="98"/>
      <c r="K300" s="98"/>
      <c r="L300" s="98"/>
      <c r="M300" s="99"/>
      <c r="N300" s="52" t="s">
        <v>36</v>
      </c>
      <c r="O300" s="61">
        <v>1</v>
      </c>
      <c r="P300" s="62"/>
      <c r="Q300" s="60">
        <f t="shared" si="5"/>
        <v>0</v>
      </c>
      <c r="R300" s="22"/>
    </row>
    <row r="301" spans="1:18" ht="34.5" customHeight="1" x14ac:dyDescent="0.25">
      <c r="A301" s="55" t="s">
        <v>115</v>
      </c>
      <c r="B301" s="97" t="s">
        <v>485</v>
      </c>
      <c r="C301" s="98" t="s">
        <v>36</v>
      </c>
      <c r="D301" s="98">
        <v>1</v>
      </c>
      <c r="E301" s="98">
        <v>2455.4899999999998</v>
      </c>
      <c r="F301" s="98"/>
      <c r="G301" s="98"/>
      <c r="H301" s="98"/>
      <c r="I301" s="98"/>
      <c r="J301" s="98"/>
      <c r="K301" s="98"/>
      <c r="L301" s="98"/>
      <c r="M301" s="99"/>
      <c r="N301" s="52" t="s">
        <v>36</v>
      </c>
      <c r="O301" s="61">
        <v>1</v>
      </c>
      <c r="P301" s="62"/>
      <c r="Q301" s="60">
        <f t="shared" si="5"/>
        <v>0</v>
      </c>
      <c r="R301" s="22"/>
    </row>
    <row r="302" spans="1:18" ht="33" customHeight="1" x14ac:dyDescent="0.25">
      <c r="A302" s="55" t="s">
        <v>116</v>
      </c>
      <c r="B302" s="97" t="s">
        <v>486</v>
      </c>
      <c r="C302" s="98" t="s">
        <v>36</v>
      </c>
      <c r="D302" s="98">
        <v>1</v>
      </c>
      <c r="E302" s="98">
        <v>884.61</v>
      </c>
      <c r="F302" s="98"/>
      <c r="G302" s="98"/>
      <c r="H302" s="98"/>
      <c r="I302" s="98"/>
      <c r="J302" s="98"/>
      <c r="K302" s="98"/>
      <c r="L302" s="98"/>
      <c r="M302" s="99"/>
      <c r="N302" s="52" t="s">
        <v>36</v>
      </c>
      <c r="O302" s="61">
        <v>1</v>
      </c>
      <c r="P302" s="62"/>
      <c r="Q302" s="60">
        <f t="shared" si="5"/>
        <v>0</v>
      </c>
      <c r="R302" s="22"/>
    </row>
    <row r="303" spans="1:18" ht="21" customHeight="1" x14ac:dyDescent="0.25">
      <c r="A303" s="55" t="s">
        <v>117</v>
      </c>
      <c r="B303" s="97" t="s">
        <v>487</v>
      </c>
      <c r="C303" s="98" t="s">
        <v>36</v>
      </c>
      <c r="D303" s="98">
        <v>6</v>
      </c>
      <c r="E303" s="98">
        <v>534.67999999999995</v>
      </c>
      <c r="F303" s="98"/>
      <c r="G303" s="98"/>
      <c r="H303" s="98"/>
      <c r="I303" s="98"/>
      <c r="J303" s="98"/>
      <c r="K303" s="98"/>
      <c r="L303" s="98"/>
      <c r="M303" s="99"/>
      <c r="N303" s="52" t="s">
        <v>36</v>
      </c>
      <c r="O303" s="61">
        <v>6</v>
      </c>
      <c r="P303" s="62"/>
      <c r="Q303" s="60">
        <f t="shared" si="5"/>
        <v>0</v>
      </c>
      <c r="R303" s="22"/>
    </row>
    <row r="304" spans="1:18" ht="33" customHeight="1" x14ac:dyDescent="0.25">
      <c r="A304" s="55" t="s">
        <v>118</v>
      </c>
      <c r="B304" s="97" t="s">
        <v>488</v>
      </c>
      <c r="C304" s="98" t="s">
        <v>36</v>
      </c>
      <c r="D304" s="98">
        <v>4</v>
      </c>
      <c r="E304" s="98">
        <v>660.9</v>
      </c>
      <c r="F304" s="98"/>
      <c r="G304" s="98"/>
      <c r="H304" s="98"/>
      <c r="I304" s="98"/>
      <c r="J304" s="98"/>
      <c r="K304" s="98"/>
      <c r="L304" s="98"/>
      <c r="M304" s="99"/>
      <c r="N304" s="52" t="s">
        <v>36</v>
      </c>
      <c r="O304" s="61">
        <v>4</v>
      </c>
      <c r="P304" s="62"/>
      <c r="Q304" s="60">
        <f t="shared" si="5"/>
        <v>0</v>
      </c>
      <c r="R304" s="22"/>
    </row>
    <row r="305" spans="1:18" ht="21" customHeight="1" x14ac:dyDescent="0.25">
      <c r="A305" s="55" t="s">
        <v>119</v>
      </c>
      <c r="B305" s="97" t="s">
        <v>489</v>
      </c>
      <c r="C305" s="98" t="s">
        <v>37</v>
      </c>
      <c r="D305" s="98">
        <v>20</v>
      </c>
      <c r="E305" s="98">
        <v>79.33</v>
      </c>
      <c r="F305" s="98"/>
      <c r="G305" s="98"/>
      <c r="H305" s="98"/>
      <c r="I305" s="98"/>
      <c r="J305" s="98"/>
      <c r="K305" s="98"/>
      <c r="L305" s="98"/>
      <c r="M305" s="99"/>
      <c r="N305" s="52" t="s">
        <v>37</v>
      </c>
      <c r="O305" s="61">
        <v>20</v>
      </c>
      <c r="P305" s="62"/>
      <c r="Q305" s="60">
        <f t="shared" si="5"/>
        <v>0</v>
      </c>
      <c r="R305" s="22"/>
    </row>
    <row r="306" spans="1:18" ht="36" customHeight="1" x14ac:dyDescent="0.25">
      <c r="A306" s="55" t="s">
        <v>120</v>
      </c>
      <c r="B306" s="97" t="s">
        <v>490</v>
      </c>
      <c r="C306" s="98" t="s">
        <v>36</v>
      </c>
      <c r="D306" s="98">
        <v>15</v>
      </c>
      <c r="E306" s="98">
        <v>377.62</v>
      </c>
      <c r="F306" s="98"/>
      <c r="G306" s="98"/>
      <c r="H306" s="98"/>
      <c r="I306" s="98"/>
      <c r="J306" s="98"/>
      <c r="K306" s="98"/>
      <c r="L306" s="98"/>
      <c r="M306" s="99"/>
      <c r="N306" s="52" t="s">
        <v>36</v>
      </c>
      <c r="O306" s="61">
        <v>15</v>
      </c>
      <c r="P306" s="62"/>
      <c r="Q306" s="60">
        <f t="shared" si="5"/>
        <v>0</v>
      </c>
      <c r="R306" s="22"/>
    </row>
    <row r="307" spans="1:18" ht="36.75" customHeight="1" x14ac:dyDescent="0.25">
      <c r="A307" s="55" t="s">
        <v>121</v>
      </c>
      <c r="B307" s="97" t="s">
        <v>491</v>
      </c>
      <c r="C307" s="98" t="s">
        <v>36</v>
      </c>
      <c r="D307" s="98">
        <v>18</v>
      </c>
      <c r="E307" s="98">
        <v>31.76</v>
      </c>
      <c r="F307" s="98"/>
      <c r="G307" s="98"/>
      <c r="H307" s="98"/>
      <c r="I307" s="98"/>
      <c r="J307" s="98"/>
      <c r="K307" s="98"/>
      <c r="L307" s="98"/>
      <c r="M307" s="99"/>
      <c r="N307" s="52" t="s">
        <v>36</v>
      </c>
      <c r="O307" s="61">
        <v>18</v>
      </c>
      <c r="P307" s="62"/>
      <c r="Q307" s="60">
        <f t="shared" si="5"/>
        <v>0</v>
      </c>
      <c r="R307" s="22"/>
    </row>
    <row r="308" spans="1:18" ht="34.5" customHeight="1" x14ac:dyDescent="0.25">
      <c r="A308" s="55" t="s">
        <v>122</v>
      </c>
      <c r="B308" s="97" t="s">
        <v>492</v>
      </c>
      <c r="C308" s="98" t="s">
        <v>36</v>
      </c>
      <c r="D308" s="98">
        <v>5</v>
      </c>
      <c r="E308" s="98">
        <v>156.79</v>
      </c>
      <c r="F308" s="98"/>
      <c r="G308" s="98"/>
      <c r="H308" s="98"/>
      <c r="I308" s="98"/>
      <c r="J308" s="98"/>
      <c r="K308" s="98"/>
      <c r="L308" s="98"/>
      <c r="M308" s="99"/>
      <c r="N308" s="52" t="s">
        <v>36</v>
      </c>
      <c r="O308" s="61">
        <v>5</v>
      </c>
      <c r="P308" s="62"/>
      <c r="Q308" s="60">
        <f t="shared" si="5"/>
        <v>0</v>
      </c>
      <c r="R308" s="22"/>
    </row>
    <row r="309" spans="1:18" ht="34.5" customHeight="1" x14ac:dyDescent="0.25">
      <c r="A309" s="55" t="s">
        <v>329</v>
      </c>
      <c r="B309" s="97" t="s">
        <v>578</v>
      </c>
      <c r="C309" s="98" t="s">
        <v>36</v>
      </c>
      <c r="D309" s="98">
        <v>3</v>
      </c>
      <c r="E309" s="98">
        <v>651.23</v>
      </c>
      <c r="F309" s="98"/>
      <c r="G309" s="98"/>
      <c r="H309" s="98"/>
      <c r="I309" s="98"/>
      <c r="J309" s="98"/>
      <c r="K309" s="98"/>
      <c r="L309" s="98"/>
      <c r="M309" s="99"/>
      <c r="N309" s="52" t="s">
        <v>36</v>
      </c>
      <c r="O309" s="61">
        <v>3</v>
      </c>
      <c r="P309" s="62"/>
      <c r="Q309" s="60">
        <f t="shared" si="5"/>
        <v>0</v>
      </c>
      <c r="R309" s="22"/>
    </row>
    <row r="310" spans="1:18" ht="24" customHeight="1" x14ac:dyDescent="0.25">
      <c r="A310" s="82" t="s">
        <v>330</v>
      </c>
      <c r="B310" s="100" t="s">
        <v>331</v>
      </c>
      <c r="C310" s="101"/>
      <c r="D310" s="101"/>
      <c r="E310" s="101"/>
      <c r="F310" s="101"/>
      <c r="G310" s="101"/>
      <c r="H310" s="101"/>
      <c r="I310" s="101"/>
      <c r="J310" s="101"/>
      <c r="K310" s="101"/>
      <c r="L310" s="101"/>
      <c r="M310" s="102"/>
      <c r="N310" s="52"/>
      <c r="O310" s="61"/>
      <c r="P310" s="62"/>
      <c r="Q310" s="60"/>
    </row>
    <row r="311" spans="1:18" ht="24.75" customHeight="1" x14ac:dyDescent="0.25">
      <c r="A311" s="55" t="s">
        <v>143</v>
      </c>
      <c r="B311" s="97" t="s">
        <v>579</v>
      </c>
      <c r="C311" s="98" t="s">
        <v>36</v>
      </c>
      <c r="D311" s="98">
        <v>1</v>
      </c>
      <c r="E311" s="98">
        <v>4943.43</v>
      </c>
      <c r="F311" s="98"/>
      <c r="G311" s="98"/>
      <c r="H311" s="98"/>
      <c r="I311" s="98"/>
      <c r="J311" s="98"/>
      <c r="K311" s="98"/>
      <c r="L311" s="98"/>
      <c r="M311" s="99"/>
      <c r="N311" s="52" t="s">
        <v>36</v>
      </c>
      <c r="O311" s="61">
        <v>1</v>
      </c>
      <c r="P311" s="62"/>
      <c r="Q311" s="60">
        <f t="shared" si="5"/>
        <v>0</v>
      </c>
      <c r="R311" s="22"/>
    </row>
    <row r="312" spans="1:18" ht="25.5" customHeight="1" x14ac:dyDescent="0.25">
      <c r="A312" s="55" t="s">
        <v>131</v>
      </c>
      <c r="B312" s="97" t="s">
        <v>580</v>
      </c>
      <c r="C312" s="98" t="s">
        <v>36</v>
      </c>
      <c r="D312" s="98">
        <v>1</v>
      </c>
      <c r="E312" s="98">
        <v>628.32000000000005</v>
      </c>
      <c r="F312" s="98"/>
      <c r="G312" s="98"/>
      <c r="H312" s="98"/>
      <c r="I312" s="98"/>
      <c r="J312" s="98"/>
      <c r="K312" s="98"/>
      <c r="L312" s="98"/>
      <c r="M312" s="99"/>
      <c r="N312" s="52" t="s">
        <v>36</v>
      </c>
      <c r="O312" s="61">
        <v>1</v>
      </c>
      <c r="P312" s="62"/>
      <c r="Q312" s="60">
        <f t="shared" si="5"/>
        <v>0</v>
      </c>
      <c r="R312" s="22"/>
    </row>
    <row r="313" spans="1:18" ht="48" customHeight="1" x14ac:dyDescent="0.25">
      <c r="A313" s="55" t="s">
        <v>132</v>
      </c>
      <c r="B313" s="97" t="s">
        <v>581</v>
      </c>
      <c r="C313" s="98" t="s">
        <v>36</v>
      </c>
      <c r="D313" s="98">
        <v>1</v>
      </c>
      <c r="E313" s="98">
        <v>159.65</v>
      </c>
      <c r="F313" s="98"/>
      <c r="G313" s="98"/>
      <c r="H313" s="98"/>
      <c r="I313" s="98"/>
      <c r="J313" s="98"/>
      <c r="K313" s="98"/>
      <c r="L313" s="98"/>
      <c r="M313" s="99"/>
      <c r="N313" s="52" t="s">
        <v>36</v>
      </c>
      <c r="O313" s="61">
        <v>1</v>
      </c>
      <c r="P313" s="62"/>
      <c r="Q313" s="60">
        <f t="shared" si="5"/>
        <v>0</v>
      </c>
      <c r="R313" s="22"/>
    </row>
    <row r="314" spans="1:18" ht="48" customHeight="1" x14ac:dyDescent="0.25">
      <c r="A314" s="55" t="s">
        <v>137</v>
      </c>
      <c r="B314" s="97" t="s">
        <v>582</v>
      </c>
      <c r="C314" s="98" t="s">
        <v>36</v>
      </c>
      <c r="D314" s="98">
        <v>4</v>
      </c>
      <c r="E314" s="98">
        <v>63.24</v>
      </c>
      <c r="F314" s="98"/>
      <c r="G314" s="98"/>
      <c r="H314" s="98"/>
      <c r="I314" s="98"/>
      <c r="J314" s="98"/>
      <c r="K314" s="98"/>
      <c r="L314" s="98"/>
      <c r="M314" s="99"/>
      <c r="N314" s="52" t="s">
        <v>36</v>
      </c>
      <c r="O314" s="61">
        <v>4</v>
      </c>
      <c r="P314" s="62"/>
      <c r="Q314" s="60">
        <f t="shared" si="5"/>
        <v>0</v>
      </c>
      <c r="R314" s="22"/>
    </row>
    <row r="315" spans="1:18" ht="48" customHeight="1" x14ac:dyDescent="0.25">
      <c r="A315" s="55" t="s">
        <v>133</v>
      </c>
      <c r="B315" s="97" t="s">
        <v>583</v>
      </c>
      <c r="C315" s="98" t="s">
        <v>36</v>
      </c>
      <c r="D315" s="98">
        <v>1</v>
      </c>
      <c r="E315" s="98">
        <v>96.03</v>
      </c>
      <c r="F315" s="98"/>
      <c r="G315" s="98"/>
      <c r="H315" s="98"/>
      <c r="I315" s="98"/>
      <c r="J315" s="98"/>
      <c r="K315" s="98"/>
      <c r="L315" s="98"/>
      <c r="M315" s="99"/>
      <c r="N315" s="52" t="s">
        <v>36</v>
      </c>
      <c r="O315" s="61">
        <v>1</v>
      </c>
      <c r="P315" s="62"/>
      <c r="Q315" s="60">
        <f t="shared" si="5"/>
        <v>0</v>
      </c>
      <c r="R315" s="22"/>
    </row>
    <row r="316" spans="1:18" ht="48" customHeight="1" x14ac:dyDescent="0.25">
      <c r="A316" s="55" t="s">
        <v>134</v>
      </c>
      <c r="B316" s="97" t="s">
        <v>584</v>
      </c>
      <c r="C316" s="98" t="s">
        <v>36</v>
      </c>
      <c r="D316" s="98">
        <v>1</v>
      </c>
      <c r="E316" s="98">
        <v>68.680000000000007</v>
      </c>
      <c r="F316" s="98"/>
      <c r="G316" s="98"/>
      <c r="H316" s="98"/>
      <c r="I316" s="98"/>
      <c r="J316" s="98"/>
      <c r="K316" s="98"/>
      <c r="L316" s="98"/>
      <c r="M316" s="99"/>
      <c r="N316" s="52" t="s">
        <v>36</v>
      </c>
      <c r="O316" s="61">
        <v>1</v>
      </c>
      <c r="P316" s="62"/>
      <c r="Q316" s="60">
        <f t="shared" si="5"/>
        <v>0</v>
      </c>
      <c r="R316" s="22"/>
    </row>
    <row r="317" spans="1:18" ht="48" customHeight="1" x14ac:dyDescent="0.25">
      <c r="A317" s="55" t="s">
        <v>135</v>
      </c>
      <c r="B317" s="97" t="s">
        <v>585</v>
      </c>
      <c r="C317" s="98" t="s">
        <v>36</v>
      </c>
      <c r="D317" s="98">
        <v>2</v>
      </c>
      <c r="E317" s="98">
        <v>163.6</v>
      </c>
      <c r="F317" s="98"/>
      <c r="G317" s="98"/>
      <c r="H317" s="98"/>
      <c r="I317" s="98"/>
      <c r="J317" s="98"/>
      <c r="K317" s="98"/>
      <c r="L317" s="98"/>
      <c r="M317" s="99"/>
      <c r="N317" s="52" t="s">
        <v>36</v>
      </c>
      <c r="O317" s="61">
        <v>2</v>
      </c>
      <c r="P317" s="62"/>
      <c r="Q317" s="60">
        <f t="shared" si="5"/>
        <v>0</v>
      </c>
      <c r="R317" s="22"/>
    </row>
    <row r="318" spans="1:18" ht="27" customHeight="1" x14ac:dyDescent="0.25">
      <c r="A318" s="55" t="s">
        <v>138</v>
      </c>
      <c r="B318" s="97" t="s">
        <v>586</v>
      </c>
      <c r="C318" s="98" t="s">
        <v>36</v>
      </c>
      <c r="D318" s="98">
        <v>1</v>
      </c>
      <c r="E318" s="98">
        <v>176.17</v>
      </c>
      <c r="F318" s="98"/>
      <c r="G318" s="98"/>
      <c r="H318" s="98"/>
      <c r="I318" s="98"/>
      <c r="J318" s="98"/>
      <c r="K318" s="98"/>
      <c r="L318" s="98"/>
      <c r="M318" s="99"/>
      <c r="N318" s="52" t="s">
        <v>36</v>
      </c>
      <c r="O318" s="61">
        <v>1</v>
      </c>
      <c r="P318" s="62"/>
      <c r="Q318" s="60">
        <f t="shared" si="5"/>
        <v>0</v>
      </c>
      <c r="R318" s="22"/>
    </row>
    <row r="319" spans="1:18" ht="23.25" customHeight="1" x14ac:dyDescent="0.25">
      <c r="A319" s="55" t="s">
        <v>139</v>
      </c>
      <c r="B319" s="97" t="s">
        <v>695</v>
      </c>
      <c r="C319" s="98" t="s">
        <v>36</v>
      </c>
      <c r="D319" s="98">
        <v>1</v>
      </c>
      <c r="E319" s="98">
        <v>141.59</v>
      </c>
      <c r="F319" s="98"/>
      <c r="G319" s="98"/>
      <c r="H319" s="98"/>
      <c r="I319" s="98"/>
      <c r="J319" s="98"/>
      <c r="K319" s="98"/>
      <c r="L319" s="98"/>
      <c r="M319" s="99"/>
      <c r="N319" s="52" t="s">
        <v>36</v>
      </c>
      <c r="O319" s="61">
        <v>1</v>
      </c>
      <c r="P319" s="62"/>
      <c r="Q319" s="60">
        <f t="shared" si="5"/>
        <v>0</v>
      </c>
      <c r="R319" s="22"/>
    </row>
    <row r="320" spans="1:18" ht="24.75" customHeight="1" x14ac:dyDescent="0.25">
      <c r="A320" s="55" t="s">
        <v>140</v>
      </c>
      <c r="B320" s="97" t="s">
        <v>587</v>
      </c>
      <c r="C320" s="98" t="s">
        <v>36</v>
      </c>
      <c r="D320" s="98">
        <v>1</v>
      </c>
      <c r="E320" s="98">
        <v>42.28</v>
      </c>
      <c r="F320" s="98"/>
      <c r="G320" s="98"/>
      <c r="H320" s="98"/>
      <c r="I320" s="98"/>
      <c r="J320" s="98"/>
      <c r="K320" s="98"/>
      <c r="L320" s="98"/>
      <c r="M320" s="99"/>
      <c r="N320" s="52" t="s">
        <v>36</v>
      </c>
      <c r="O320" s="61">
        <v>1</v>
      </c>
      <c r="P320" s="62"/>
      <c r="Q320" s="60">
        <f t="shared" si="5"/>
        <v>0</v>
      </c>
      <c r="R320" s="22"/>
    </row>
    <row r="321" spans="1:18" ht="48" customHeight="1" x14ac:dyDescent="0.25">
      <c r="A321" s="55" t="s">
        <v>141</v>
      </c>
      <c r="B321" s="97" t="s">
        <v>588</v>
      </c>
      <c r="C321" s="98" t="s">
        <v>36</v>
      </c>
      <c r="D321" s="98">
        <v>1</v>
      </c>
      <c r="E321" s="98">
        <v>105.07</v>
      </c>
      <c r="F321" s="98"/>
      <c r="G321" s="98"/>
      <c r="H321" s="98"/>
      <c r="I321" s="98"/>
      <c r="J321" s="98"/>
      <c r="K321" s="98"/>
      <c r="L321" s="98"/>
      <c r="M321" s="99"/>
      <c r="N321" s="52" t="s">
        <v>36</v>
      </c>
      <c r="O321" s="61">
        <v>1</v>
      </c>
      <c r="P321" s="62"/>
      <c r="Q321" s="60">
        <f t="shared" si="5"/>
        <v>0</v>
      </c>
      <c r="R321" s="22"/>
    </row>
    <row r="322" spans="1:18" ht="21" customHeight="1" x14ac:dyDescent="0.25">
      <c r="A322" s="55" t="s">
        <v>142</v>
      </c>
      <c r="B322" s="97" t="s">
        <v>589</v>
      </c>
      <c r="C322" s="98" t="s">
        <v>36</v>
      </c>
      <c r="D322" s="98">
        <v>1</v>
      </c>
      <c r="E322" s="98">
        <v>268.83999999999997</v>
      </c>
      <c r="F322" s="98"/>
      <c r="G322" s="98"/>
      <c r="H322" s="98"/>
      <c r="I322" s="98"/>
      <c r="J322" s="98"/>
      <c r="K322" s="98"/>
      <c r="L322" s="98"/>
      <c r="M322" s="99"/>
      <c r="N322" s="52" t="s">
        <v>36</v>
      </c>
      <c r="O322" s="61">
        <v>1</v>
      </c>
      <c r="P322" s="62"/>
      <c r="Q322" s="60">
        <f t="shared" si="5"/>
        <v>0</v>
      </c>
      <c r="R322" s="22"/>
    </row>
    <row r="323" spans="1:18" ht="33" customHeight="1" x14ac:dyDescent="0.25">
      <c r="A323" s="55" t="s">
        <v>144</v>
      </c>
      <c r="B323" s="97" t="s">
        <v>590</v>
      </c>
      <c r="C323" s="98" t="s">
        <v>36</v>
      </c>
      <c r="D323" s="98">
        <v>1</v>
      </c>
      <c r="E323" s="98">
        <v>829.21</v>
      </c>
      <c r="F323" s="98"/>
      <c r="G323" s="98"/>
      <c r="H323" s="98"/>
      <c r="I323" s="98"/>
      <c r="J323" s="98"/>
      <c r="K323" s="98"/>
      <c r="L323" s="98"/>
      <c r="M323" s="99"/>
      <c r="N323" s="52" t="s">
        <v>36</v>
      </c>
      <c r="O323" s="61">
        <v>1</v>
      </c>
      <c r="P323" s="62"/>
      <c r="Q323" s="60">
        <f t="shared" si="5"/>
        <v>0</v>
      </c>
      <c r="R323" s="22"/>
    </row>
    <row r="324" spans="1:18" ht="34.5" customHeight="1" x14ac:dyDescent="0.25">
      <c r="A324" s="55" t="s">
        <v>145</v>
      </c>
      <c r="B324" s="97" t="s">
        <v>679</v>
      </c>
      <c r="C324" s="98" t="s">
        <v>652</v>
      </c>
      <c r="D324" s="98">
        <v>18.02</v>
      </c>
      <c r="E324" s="98">
        <v>208.7</v>
      </c>
      <c r="F324" s="98"/>
      <c r="G324" s="98"/>
      <c r="H324" s="98"/>
      <c r="I324" s="98"/>
      <c r="J324" s="98"/>
      <c r="K324" s="98"/>
      <c r="L324" s="98"/>
      <c r="M324" s="99"/>
      <c r="N324" s="52" t="s">
        <v>652</v>
      </c>
      <c r="O324" s="61">
        <v>18.02</v>
      </c>
      <c r="P324" s="62"/>
      <c r="Q324" s="60">
        <f t="shared" si="5"/>
        <v>0</v>
      </c>
      <c r="R324" s="22"/>
    </row>
    <row r="325" spans="1:18" ht="48" customHeight="1" x14ac:dyDescent="0.25">
      <c r="A325" s="55" t="s">
        <v>146</v>
      </c>
      <c r="B325" s="97" t="s">
        <v>696</v>
      </c>
      <c r="C325" s="98" t="s">
        <v>36</v>
      </c>
      <c r="D325" s="98">
        <v>2</v>
      </c>
      <c r="E325" s="98">
        <v>102.72</v>
      </c>
      <c r="F325" s="98"/>
      <c r="G325" s="98"/>
      <c r="H325" s="98"/>
      <c r="I325" s="98"/>
      <c r="J325" s="98"/>
      <c r="K325" s="98"/>
      <c r="L325" s="98"/>
      <c r="M325" s="99"/>
      <c r="N325" s="52" t="s">
        <v>36</v>
      </c>
      <c r="O325" s="61">
        <v>2</v>
      </c>
      <c r="P325" s="62"/>
      <c r="Q325" s="60">
        <f t="shared" si="5"/>
        <v>0</v>
      </c>
      <c r="R325" s="22"/>
    </row>
    <row r="326" spans="1:18" ht="48" customHeight="1" x14ac:dyDescent="0.25">
      <c r="A326" s="55" t="s">
        <v>147</v>
      </c>
      <c r="B326" s="97" t="s">
        <v>591</v>
      </c>
      <c r="C326" s="98" t="s">
        <v>36</v>
      </c>
      <c r="D326" s="98">
        <v>4</v>
      </c>
      <c r="E326" s="98">
        <v>59.15</v>
      </c>
      <c r="F326" s="98"/>
      <c r="G326" s="98"/>
      <c r="H326" s="98"/>
      <c r="I326" s="98"/>
      <c r="J326" s="98"/>
      <c r="K326" s="98"/>
      <c r="L326" s="98"/>
      <c r="M326" s="99"/>
      <c r="N326" s="52" t="s">
        <v>36</v>
      </c>
      <c r="O326" s="61">
        <v>4</v>
      </c>
      <c r="P326" s="62"/>
      <c r="Q326" s="60">
        <f t="shared" si="5"/>
        <v>0</v>
      </c>
      <c r="R326" s="22"/>
    </row>
    <row r="327" spans="1:18" ht="48" customHeight="1" x14ac:dyDescent="0.25">
      <c r="A327" s="55" t="s">
        <v>148</v>
      </c>
      <c r="B327" s="97" t="s">
        <v>592</v>
      </c>
      <c r="C327" s="98" t="s">
        <v>36</v>
      </c>
      <c r="D327" s="98">
        <v>4</v>
      </c>
      <c r="E327" s="98">
        <v>54.87</v>
      </c>
      <c r="F327" s="98"/>
      <c r="G327" s="98"/>
      <c r="H327" s="98"/>
      <c r="I327" s="98"/>
      <c r="J327" s="98"/>
      <c r="K327" s="98"/>
      <c r="L327" s="98"/>
      <c r="M327" s="99"/>
      <c r="N327" s="52" t="s">
        <v>36</v>
      </c>
      <c r="O327" s="61">
        <v>4</v>
      </c>
      <c r="P327" s="62"/>
      <c r="Q327" s="60">
        <f t="shared" si="5"/>
        <v>0</v>
      </c>
      <c r="R327" s="22"/>
    </row>
    <row r="328" spans="1:18" ht="18" customHeight="1" x14ac:dyDescent="0.25">
      <c r="A328" s="55" t="s">
        <v>149</v>
      </c>
      <c r="B328" s="97" t="s">
        <v>593</v>
      </c>
      <c r="C328" s="98" t="s">
        <v>36</v>
      </c>
      <c r="D328" s="98">
        <v>2</v>
      </c>
      <c r="E328" s="98">
        <v>485.64</v>
      </c>
      <c r="F328" s="98"/>
      <c r="G328" s="98"/>
      <c r="H328" s="98"/>
      <c r="I328" s="98"/>
      <c r="J328" s="98"/>
      <c r="K328" s="98"/>
      <c r="L328" s="98"/>
      <c r="M328" s="99"/>
      <c r="N328" s="52" t="s">
        <v>36</v>
      </c>
      <c r="O328" s="61">
        <v>2</v>
      </c>
      <c r="P328" s="62"/>
      <c r="Q328" s="60">
        <f t="shared" si="5"/>
        <v>0</v>
      </c>
      <c r="R328" s="22"/>
    </row>
    <row r="329" spans="1:18" ht="48" customHeight="1" x14ac:dyDescent="0.25">
      <c r="A329" s="55" t="s">
        <v>150</v>
      </c>
      <c r="B329" s="97" t="s">
        <v>594</v>
      </c>
      <c r="C329" s="98" t="s">
        <v>36</v>
      </c>
      <c r="D329" s="98">
        <v>2</v>
      </c>
      <c r="E329" s="98">
        <v>74.81</v>
      </c>
      <c r="F329" s="98"/>
      <c r="G329" s="98"/>
      <c r="H329" s="98"/>
      <c r="I329" s="98"/>
      <c r="J329" s="98"/>
      <c r="K329" s="98"/>
      <c r="L329" s="98"/>
      <c r="M329" s="99"/>
      <c r="N329" s="52" t="s">
        <v>36</v>
      </c>
      <c r="O329" s="61">
        <v>2</v>
      </c>
      <c r="P329" s="62"/>
      <c r="Q329" s="60">
        <f t="shared" si="5"/>
        <v>0</v>
      </c>
      <c r="R329" s="22"/>
    </row>
    <row r="330" spans="1:18" ht="48" customHeight="1" x14ac:dyDescent="0.25">
      <c r="A330" s="55" t="s">
        <v>151</v>
      </c>
      <c r="B330" s="97" t="s">
        <v>595</v>
      </c>
      <c r="C330" s="98" t="s">
        <v>36</v>
      </c>
      <c r="D330" s="98">
        <v>8</v>
      </c>
      <c r="E330" s="98">
        <v>60.3</v>
      </c>
      <c r="F330" s="98"/>
      <c r="G330" s="98"/>
      <c r="H330" s="98"/>
      <c r="I330" s="98"/>
      <c r="J330" s="98"/>
      <c r="K330" s="98"/>
      <c r="L330" s="98"/>
      <c r="M330" s="99"/>
      <c r="N330" s="52" t="s">
        <v>36</v>
      </c>
      <c r="O330" s="61">
        <v>8</v>
      </c>
      <c r="P330" s="62"/>
      <c r="Q330" s="60">
        <f t="shared" si="5"/>
        <v>0</v>
      </c>
      <c r="R330" s="22"/>
    </row>
    <row r="331" spans="1:18" ht="34.5" customHeight="1" x14ac:dyDescent="0.25">
      <c r="A331" s="55" t="s">
        <v>155</v>
      </c>
      <c r="B331" s="97" t="s">
        <v>596</v>
      </c>
      <c r="C331" s="98" t="s">
        <v>36</v>
      </c>
      <c r="D331" s="98">
        <v>1</v>
      </c>
      <c r="E331" s="98">
        <v>579.61</v>
      </c>
      <c r="F331" s="98"/>
      <c r="G331" s="98"/>
      <c r="H331" s="98"/>
      <c r="I331" s="98"/>
      <c r="J331" s="98"/>
      <c r="K331" s="98"/>
      <c r="L331" s="98"/>
      <c r="M331" s="99"/>
      <c r="N331" s="52" t="s">
        <v>36</v>
      </c>
      <c r="O331" s="61">
        <v>1</v>
      </c>
      <c r="P331" s="62"/>
      <c r="Q331" s="60">
        <f t="shared" si="5"/>
        <v>0</v>
      </c>
      <c r="R331" s="22"/>
    </row>
    <row r="332" spans="1:18" ht="24" customHeight="1" x14ac:dyDescent="0.25">
      <c r="A332" s="82" t="s">
        <v>332</v>
      </c>
      <c r="B332" s="100" t="s">
        <v>333</v>
      </c>
      <c r="C332" s="101"/>
      <c r="D332" s="101"/>
      <c r="E332" s="101"/>
      <c r="F332" s="101"/>
      <c r="G332" s="101"/>
      <c r="H332" s="101"/>
      <c r="I332" s="101"/>
      <c r="J332" s="101"/>
      <c r="K332" s="101"/>
      <c r="L332" s="101"/>
      <c r="M332" s="102"/>
      <c r="N332" s="52"/>
      <c r="O332" s="61"/>
      <c r="P332" s="62"/>
      <c r="Q332" s="60"/>
    </row>
    <row r="333" spans="1:18" ht="63" customHeight="1" x14ac:dyDescent="0.25">
      <c r="A333" s="55" t="s">
        <v>334</v>
      </c>
      <c r="B333" s="97" t="s">
        <v>597</v>
      </c>
      <c r="C333" s="98" t="s">
        <v>36</v>
      </c>
      <c r="D333" s="98">
        <v>2</v>
      </c>
      <c r="E333" s="98">
        <v>29342.87</v>
      </c>
      <c r="F333" s="98"/>
      <c r="G333" s="98"/>
      <c r="H333" s="98"/>
      <c r="I333" s="98"/>
      <c r="J333" s="98"/>
      <c r="K333" s="98"/>
      <c r="L333" s="98"/>
      <c r="M333" s="99"/>
      <c r="N333" s="52" t="s">
        <v>36</v>
      </c>
      <c r="O333" s="61">
        <v>2</v>
      </c>
      <c r="P333" s="62"/>
      <c r="Q333" s="60">
        <f t="shared" si="5"/>
        <v>0</v>
      </c>
      <c r="R333" s="22"/>
    </row>
    <row r="334" spans="1:18" ht="24" customHeight="1" x14ac:dyDescent="0.25">
      <c r="A334" s="82" t="s">
        <v>335</v>
      </c>
      <c r="B334" s="100" t="s">
        <v>256</v>
      </c>
      <c r="C334" s="101"/>
      <c r="D334" s="101"/>
      <c r="E334" s="101"/>
      <c r="F334" s="101"/>
      <c r="G334" s="101"/>
      <c r="H334" s="101"/>
      <c r="I334" s="101"/>
      <c r="J334" s="101"/>
      <c r="K334" s="101"/>
      <c r="L334" s="101"/>
      <c r="M334" s="102"/>
      <c r="N334" s="52"/>
      <c r="O334" s="61"/>
      <c r="P334" s="62"/>
      <c r="Q334" s="60"/>
    </row>
    <row r="335" spans="1:18" ht="48" customHeight="1" x14ac:dyDescent="0.25">
      <c r="A335" s="55" t="s">
        <v>669</v>
      </c>
      <c r="B335" s="97" t="s">
        <v>670</v>
      </c>
      <c r="C335" s="98" t="s">
        <v>33</v>
      </c>
      <c r="D335" s="98">
        <v>225.77</v>
      </c>
      <c r="E335" s="98">
        <v>58.75</v>
      </c>
      <c r="F335" s="98"/>
      <c r="G335" s="98"/>
      <c r="H335" s="98"/>
      <c r="I335" s="98"/>
      <c r="J335" s="98"/>
      <c r="K335" s="98"/>
      <c r="L335" s="98"/>
      <c r="M335" s="99"/>
      <c r="N335" s="52" t="s">
        <v>33</v>
      </c>
      <c r="O335" s="61">
        <v>225.77</v>
      </c>
      <c r="P335" s="62"/>
      <c r="Q335" s="60">
        <f t="shared" si="5"/>
        <v>0</v>
      </c>
      <c r="R335" s="22"/>
    </row>
    <row r="336" spans="1:18" ht="48" customHeight="1" x14ac:dyDescent="0.25">
      <c r="A336" s="55" t="s">
        <v>62</v>
      </c>
      <c r="B336" s="97" t="s">
        <v>598</v>
      </c>
      <c r="C336" s="98" t="s">
        <v>33</v>
      </c>
      <c r="D336" s="98">
        <v>52.76</v>
      </c>
      <c r="E336" s="98">
        <v>167.81</v>
      </c>
      <c r="F336" s="98"/>
      <c r="G336" s="98"/>
      <c r="H336" s="98"/>
      <c r="I336" s="98"/>
      <c r="J336" s="98"/>
      <c r="K336" s="98"/>
      <c r="L336" s="98"/>
      <c r="M336" s="99"/>
      <c r="N336" s="52" t="s">
        <v>33</v>
      </c>
      <c r="O336" s="61">
        <v>52.76</v>
      </c>
      <c r="P336" s="62"/>
      <c r="Q336" s="60">
        <f t="shared" si="5"/>
        <v>0</v>
      </c>
      <c r="R336" s="22"/>
    </row>
    <row r="337" spans="1:18" ht="48" customHeight="1" x14ac:dyDescent="0.25">
      <c r="A337" s="55" t="s">
        <v>336</v>
      </c>
      <c r="B337" s="97" t="s">
        <v>599</v>
      </c>
      <c r="C337" s="98" t="s">
        <v>33</v>
      </c>
      <c r="D337" s="98">
        <v>198.74</v>
      </c>
      <c r="E337" s="98">
        <v>100.29</v>
      </c>
      <c r="F337" s="98"/>
      <c r="G337" s="98"/>
      <c r="H337" s="98"/>
      <c r="I337" s="98"/>
      <c r="J337" s="98"/>
      <c r="K337" s="98"/>
      <c r="L337" s="98"/>
      <c r="M337" s="99"/>
      <c r="N337" s="52" t="s">
        <v>33</v>
      </c>
      <c r="O337" s="61">
        <v>198.74</v>
      </c>
      <c r="P337" s="62"/>
      <c r="Q337" s="60">
        <f t="shared" si="5"/>
        <v>0</v>
      </c>
      <c r="R337" s="22"/>
    </row>
    <row r="338" spans="1:18" ht="48" customHeight="1" x14ac:dyDescent="0.25">
      <c r="A338" s="55" t="s">
        <v>258</v>
      </c>
      <c r="B338" s="97" t="s">
        <v>504</v>
      </c>
      <c r="C338" s="98" t="s">
        <v>33</v>
      </c>
      <c r="D338" s="98">
        <v>51.89</v>
      </c>
      <c r="E338" s="98">
        <v>291.77</v>
      </c>
      <c r="F338" s="98"/>
      <c r="G338" s="98"/>
      <c r="H338" s="98"/>
      <c r="I338" s="98"/>
      <c r="J338" s="98"/>
      <c r="K338" s="98"/>
      <c r="L338" s="98"/>
      <c r="M338" s="99"/>
      <c r="N338" s="52" t="s">
        <v>33</v>
      </c>
      <c r="O338" s="61">
        <v>51.89</v>
      </c>
      <c r="P338" s="62"/>
      <c r="Q338" s="60">
        <f t="shared" si="5"/>
        <v>0</v>
      </c>
      <c r="R338" s="22"/>
    </row>
    <row r="339" spans="1:18" ht="24" customHeight="1" x14ac:dyDescent="0.25">
      <c r="A339" s="82" t="s">
        <v>337</v>
      </c>
      <c r="B339" s="100" t="s">
        <v>259</v>
      </c>
      <c r="C339" s="101"/>
      <c r="D339" s="101"/>
      <c r="E339" s="101"/>
      <c r="F339" s="101"/>
      <c r="G339" s="101"/>
      <c r="H339" s="101"/>
      <c r="I339" s="101"/>
      <c r="J339" s="101"/>
      <c r="K339" s="101"/>
      <c r="L339" s="101"/>
      <c r="M339" s="102"/>
      <c r="N339" s="52"/>
      <c r="O339" s="61"/>
      <c r="P339" s="62"/>
      <c r="Q339" s="60"/>
    </row>
    <row r="340" spans="1:18" ht="62.25" customHeight="1" x14ac:dyDescent="0.25">
      <c r="A340" s="55" t="s">
        <v>164</v>
      </c>
      <c r="B340" s="97" t="s">
        <v>506</v>
      </c>
      <c r="C340" s="98" t="s">
        <v>36</v>
      </c>
      <c r="D340" s="98">
        <v>8</v>
      </c>
      <c r="E340" s="98">
        <v>5058.1499999999996</v>
      </c>
      <c r="F340" s="98"/>
      <c r="G340" s="98"/>
      <c r="H340" s="98"/>
      <c r="I340" s="98"/>
      <c r="J340" s="98"/>
      <c r="K340" s="98"/>
      <c r="L340" s="98"/>
      <c r="M340" s="99"/>
      <c r="N340" s="52" t="s">
        <v>36</v>
      </c>
      <c r="O340" s="61">
        <v>8</v>
      </c>
      <c r="P340" s="62"/>
      <c r="Q340" s="60">
        <f t="shared" si="5"/>
        <v>0</v>
      </c>
      <c r="R340" s="22"/>
    </row>
    <row r="341" spans="1:18" ht="48" customHeight="1" x14ac:dyDescent="0.25">
      <c r="A341" s="55" t="s">
        <v>261</v>
      </c>
      <c r="B341" s="97" t="s">
        <v>507</v>
      </c>
      <c r="C341" s="98" t="s">
        <v>36</v>
      </c>
      <c r="D341" s="98">
        <v>6</v>
      </c>
      <c r="E341" s="98">
        <v>4454.41</v>
      </c>
      <c r="F341" s="98"/>
      <c r="G341" s="98"/>
      <c r="H341" s="98"/>
      <c r="I341" s="98"/>
      <c r="J341" s="98"/>
      <c r="K341" s="98"/>
      <c r="L341" s="98"/>
      <c r="M341" s="99"/>
      <c r="N341" s="52" t="s">
        <v>36</v>
      </c>
      <c r="O341" s="61">
        <v>6</v>
      </c>
      <c r="P341" s="62"/>
      <c r="Q341" s="60">
        <f t="shared" si="5"/>
        <v>0</v>
      </c>
      <c r="R341" s="22"/>
    </row>
    <row r="342" spans="1:18" ht="36" customHeight="1" x14ac:dyDescent="0.25">
      <c r="A342" s="55" t="s">
        <v>165</v>
      </c>
      <c r="B342" s="97" t="s">
        <v>508</v>
      </c>
      <c r="C342" s="98" t="s">
        <v>36</v>
      </c>
      <c r="D342" s="98">
        <v>2</v>
      </c>
      <c r="E342" s="98">
        <v>2477.96</v>
      </c>
      <c r="F342" s="98"/>
      <c r="G342" s="98"/>
      <c r="H342" s="98"/>
      <c r="I342" s="98"/>
      <c r="J342" s="98"/>
      <c r="K342" s="98"/>
      <c r="L342" s="98"/>
      <c r="M342" s="99"/>
      <c r="N342" s="52" t="s">
        <v>36</v>
      </c>
      <c r="O342" s="61">
        <v>2</v>
      </c>
      <c r="P342" s="62"/>
      <c r="Q342" s="60">
        <f t="shared" si="5"/>
        <v>0</v>
      </c>
      <c r="R342" s="22"/>
    </row>
    <row r="343" spans="1:18" ht="34.5" customHeight="1" x14ac:dyDescent="0.25">
      <c r="A343" s="55" t="s">
        <v>167</v>
      </c>
      <c r="B343" s="97" t="s">
        <v>510</v>
      </c>
      <c r="C343" s="98" t="s">
        <v>36</v>
      </c>
      <c r="D343" s="98">
        <v>8</v>
      </c>
      <c r="E343" s="98">
        <v>1346.65</v>
      </c>
      <c r="F343" s="98"/>
      <c r="G343" s="98"/>
      <c r="H343" s="98"/>
      <c r="I343" s="98"/>
      <c r="J343" s="98"/>
      <c r="K343" s="98"/>
      <c r="L343" s="98"/>
      <c r="M343" s="99"/>
      <c r="N343" s="52" t="s">
        <v>36</v>
      </c>
      <c r="O343" s="61">
        <v>8</v>
      </c>
      <c r="P343" s="62"/>
      <c r="Q343" s="60">
        <f t="shared" si="5"/>
        <v>0</v>
      </c>
      <c r="R343" s="22"/>
    </row>
    <row r="344" spans="1:18" ht="33.75" customHeight="1" x14ac:dyDescent="0.25">
      <c r="A344" s="55" t="s">
        <v>338</v>
      </c>
      <c r="B344" s="97" t="s">
        <v>600</v>
      </c>
      <c r="C344" s="98" t="s">
        <v>36</v>
      </c>
      <c r="D344" s="98">
        <v>2</v>
      </c>
      <c r="E344" s="98">
        <v>558.84</v>
      </c>
      <c r="F344" s="98"/>
      <c r="G344" s="98"/>
      <c r="H344" s="98"/>
      <c r="I344" s="98"/>
      <c r="J344" s="98"/>
      <c r="K344" s="98"/>
      <c r="L344" s="98"/>
      <c r="M344" s="99"/>
      <c r="N344" s="52" t="s">
        <v>36</v>
      </c>
      <c r="O344" s="61">
        <v>2</v>
      </c>
      <c r="P344" s="62"/>
      <c r="Q344" s="60">
        <f t="shared" si="5"/>
        <v>0</v>
      </c>
      <c r="R344" s="22"/>
    </row>
    <row r="345" spans="1:18" ht="32.25" customHeight="1" x14ac:dyDescent="0.25">
      <c r="A345" s="55" t="s">
        <v>169</v>
      </c>
      <c r="B345" s="97" t="s">
        <v>512</v>
      </c>
      <c r="C345" s="98" t="s">
        <v>36</v>
      </c>
      <c r="D345" s="98">
        <v>2</v>
      </c>
      <c r="E345" s="98">
        <v>1407.63</v>
      </c>
      <c r="F345" s="98"/>
      <c r="G345" s="98"/>
      <c r="H345" s="98"/>
      <c r="I345" s="98"/>
      <c r="J345" s="98"/>
      <c r="K345" s="98"/>
      <c r="L345" s="98"/>
      <c r="M345" s="99"/>
      <c r="N345" s="52" t="s">
        <v>36</v>
      </c>
      <c r="O345" s="61">
        <v>2</v>
      </c>
      <c r="P345" s="62"/>
      <c r="Q345" s="60">
        <f t="shared" si="5"/>
        <v>0</v>
      </c>
      <c r="R345" s="22"/>
    </row>
    <row r="346" spans="1:18" ht="34.5" customHeight="1" x14ac:dyDescent="0.25">
      <c r="A346" s="55" t="s">
        <v>166</v>
      </c>
      <c r="B346" s="97" t="s">
        <v>601</v>
      </c>
      <c r="C346" s="98" t="s">
        <v>36</v>
      </c>
      <c r="D346" s="98">
        <v>2</v>
      </c>
      <c r="E346" s="98">
        <v>2730.92</v>
      </c>
      <c r="F346" s="98"/>
      <c r="G346" s="98"/>
      <c r="H346" s="98"/>
      <c r="I346" s="98"/>
      <c r="J346" s="98"/>
      <c r="K346" s="98"/>
      <c r="L346" s="98"/>
      <c r="M346" s="99"/>
      <c r="N346" s="52" t="s">
        <v>36</v>
      </c>
      <c r="O346" s="61">
        <v>2</v>
      </c>
      <c r="P346" s="62"/>
      <c r="Q346" s="60">
        <f t="shared" si="5"/>
        <v>0</v>
      </c>
      <c r="R346" s="22"/>
    </row>
    <row r="347" spans="1:18" ht="24" customHeight="1" x14ac:dyDescent="0.25">
      <c r="A347" s="82" t="s">
        <v>339</v>
      </c>
      <c r="B347" s="100" t="s">
        <v>340</v>
      </c>
      <c r="C347" s="101"/>
      <c r="D347" s="101"/>
      <c r="E347" s="101"/>
      <c r="F347" s="101"/>
      <c r="G347" s="101"/>
      <c r="H347" s="101"/>
      <c r="I347" s="101"/>
      <c r="J347" s="101"/>
      <c r="K347" s="101"/>
      <c r="L347" s="101"/>
      <c r="M347" s="102"/>
      <c r="N347" s="52"/>
      <c r="O347" s="61"/>
      <c r="P347" s="62"/>
      <c r="Q347" s="60"/>
    </row>
    <row r="348" spans="1:18" ht="66" customHeight="1" x14ac:dyDescent="0.25">
      <c r="A348" s="55" t="s">
        <v>267</v>
      </c>
      <c r="B348" s="97" t="s">
        <v>515</v>
      </c>
      <c r="C348" s="98" t="s">
        <v>33</v>
      </c>
      <c r="D348" s="98">
        <v>30.71</v>
      </c>
      <c r="E348" s="98">
        <v>1654.55</v>
      </c>
      <c r="F348" s="98"/>
      <c r="G348" s="98"/>
      <c r="H348" s="98"/>
      <c r="I348" s="98"/>
      <c r="J348" s="98"/>
      <c r="K348" s="98"/>
      <c r="L348" s="98"/>
      <c r="M348" s="99"/>
      <c r="N348" s="52" t="s">
        <v>33</v>
      </c>
      <c r="O348" s="61">
        <v>30.71</v>
      </c>
      <c r="P348" s="62"/>
      <c r="Q348" s="60">
        <f t="shared" si="5"/>
        <v>0</v>
      </c>
      <c r="R348" s="22"/>
    </row>
    <row r="349" spans="1:18" ht="34.5" customHeight="1" x14ac:dyDescent="0.25">
      <c r="A349" s="55" t="s">
        <v>341</v>
      </c>
      <c r="B349" s="97" t="s">
        <v>602</v>
      </c>
      <c r="C349" s="98" t="s">
        <v>36</v>
      </c>
      <c r="D349" s="98">
        <v>2</v>
      </c>
      <c r="E349" s="98">
        <v>3425.33</v>
      </c>
      <c r="F349" s="98"/>
      <c r="G349" s="98"/>
      <c r="H349" s="98"/>
      <c r="I349" s="98"/>
      <c r="J349" s="98"/>
      <c r="K349" s="98"/>
      <c r="L349" s="98"/>
      <c r="M349" s="99"/>
      <c r="N349" s="52" t="s">
        <v>36</v>
      </c>
      <c r="O349" s="61">
        <v>2</v>
      </c>
      <c r="P349" s="62"/>
      <c r="Q349" s="60">
        <f t="shared" si="5"/>
        <v>0</v>
      </c>
      <c r="R349" s="22"/>
    </row>
    <row r="350" spans="1:18" ht="24" customHeight="1" x14ac:dyDescent="0.25">
      <c r="A350" s="82" t="s">
        <v>342</v>
      </c>
      <c r="B350" s="100" t="s">
        <v>269</v>
      </c>
      <c r="C350" s="101"/>
      <c r="D350" s="101"/>
      <c r="E350" s="101"/>
      <c r="F350" s="101"/>
      <c r="G350" s="101"/>
      <c r="H350" s="101"/>
      <c r="I350" s="101"/>
      <c r="J350" s="101"/>
      <c r="K350" s="101"/>
      <c r="L350" s="101"/>
      <c r="M350" s="102"/>
      <c r="N350" s="52"/>
      <c r="O350" s="61"/>
      <c r="P350" s="62"/>
      <c r="Q350" s="60"/>
    </row>
    <row r="351" spans="1:18" ht="48" customHeight="1" x14ac:dyDescent="0.25">
      <c r="A351" s="55" t="s">
        <v>343</v>
      </c>
      <c r="B351" s="97" t="s">
        <v>603</v>
      </c>
      <c r="C351" s="98" t="s">
        <v>652</v>
      </c>
      <c r="D351" s="98">
        <v>3.15</v>
      </c>
      <c r="E351" s="98">
        <v>1759.56</v>
      </c>
      <c r="F351" s="98"/>
      <c r="G351" s="98"/>
      <c r="H351" s="98"/>
      <c r="I351" s="98"/>
      <c r="J351" s="98"/>
      <c r="K351" s="98"/>
      <c r="L351" s="98"/>
      <c r="M351" s="99"/>
      <c r="N351" s="52" t="s">
        <v>652</v>
      </c>
      <c r="O351" s="61">
        <v>3.15</v>
      </c>
      <c r="P351" s="62"/>
      <c r="Q351" s="60">
        <f t="shared" si="5"/>
        <v>0</v>
      </c>
      <c r="R351" s="22"/>
    </row>
    <row r="352" spans="1:18" ht="36.75" customHeight="1" x14ac:dyDescent="0.25">
      <c r="A352" s="55" t="s">
        <v>344</v>
      </c>
      <c r="B352" s="97" t="s">
        <v>680</v>
      </c>
      <c r="C352" s="98" t="s">
        <v>36</v>
      </c>
      <c r="D352" s="98">
        <v>1</v>
      </c>
      <c r="E352" s="98">
        <v>2012.45</v>
      </c>
      <c r="F352" s="98"/>
      <c r="G352" s="98"/>
      <c r="H352" s="98"/>
      <c r="I352" s="98"/>
      <c r="J352" s="98"/>
      <c r="K352" s="98"/>
      <c r="L352" s="98"/>
      <c r="M352" s="99"/>
      <c r="N352" s="52" t="s">
        <v>36</v>
      </c>
      <c r="O352" s="61">
        <v>1</v>
      </c>
      <c r="P352" s="62"/>
      <c r="Q352" s="60">
        <f t="shared" si="5"/>
        <v>0</v>
      </c>
      <c r="R352" s="22"/>
    </row>
    <row r="353" spans="1:18" ht="78" customHeight="1" x14ac:dyDescent="0.25">
      <c r="A353" s="55" t="s">
        <v>345</v>
      </c>
      <c r="B353" s="97" t="s">
        <v>604</v>
      </c>
      <c r="C353" s="98" t="s">
        <v>36</v>
      </c>
      <c r="D353" s="98">
        <v>7</v>
      </c>
      <c r="E353" s="98">
        <v>15624.93</v>
      </c>
      <c r="F353" s="98"/>
      <c r="G353" s="98"/>
      <c r="H353" s="98"/>
      <c r="I353" s="98"/>
      <c r="J353" s="98"/>
      <c r="K353" s="98"/>
      <c r="L353" s="98"/>
      <c r="M353" s="99"/>
      <c r="N353" s="52" t="s">
        <v>36</v>
      </c>
      <c r="O353" s="61">
        <v>7</v>
      </c>
      <c r="P353" s="62"/>
      <c r="Q353" s="60">
        <f t="shared" si="5"/>
        <v>0</v>
      </c>
      <c r="R353" s="22"/>
    </row>
    <row r="354" spans="1:18" ht="76.5" customHeight="1" x14ac:dyDescent="0.25">
      <c r="A354" s="55" t="s">
        <v>346</v>
      </c>
      <c r="B354" s="97" t="s">
        <v>605</v>
      </c>
      <c r="C354" s="98" t="s">
        <v>36</v>
      </c>
      <c r="D354" s="98">
        <v>1</v>
      </c>
      <c r="E354" s="98">
        <v>11924.66</v>
      </c>
      <c r="F354" s="98"/>
      <c r="G354" s="98"/>
      <c r="H354" s="98"/>
      <c r="I354" s="98"/>
      <c r="J354" s="98"/>
      <c r="K354" s="98"/>
      <c r="L354" s="98"/>
      <c r="M354" s="99"/>
      <c r="N354" s="52" t="s">
        <v>36</v>
      </c>
      <c r="O354" s="61">
        <v>1</v>
      </c>
      <c r="P354" s="62"/>
      <c r="Q354" s="60">
        <f t="shared" si="5"/>
        <v>0</v>
      </c>
      <c r="R354" s="22"/>
    </row>
    <row r="355" spans="1:18" ht="75.75" customHeight="1" x14ac:dyDescent="0.25">
      <c r="A355" s="55" t="s">
        <v>347</v>
      </c>
      <c r="B355" s="97" t="s">
        <v>606</v>
      </c>
      <c r="C355" s="98" t="s">
        <v>36</v>
      </c>
      <c r="D355" s="98">
        <v>1</v>
      </c>
      <c r="E355" s="98">
        <v>5624</v>
      </c>
      <c r="F355" s="98"/>
      <c r="G355" s="98"/>
      <c r="H355" s="98"/>
      <c r="I355" s="98"/>
      <c r="J355" s="98"/>
      <c r="K355" s="98"/>
      <c r="L355" s="98"/>
      <c r="M355" s="99"/>
      <c r="N355" s="52" t="s">
        <v>36</v>
      </c>
      <c r="O355" s="61">
        <v>1</v>
      </c>
      <c r="P355" s="62"/>
      <c r="Q355" s="60">
        <f t="shared" si="5"/>
        <v>0</v>
      </c>
      <c r="R355" s="22"/>
    </row>
    <row r="356" spans="1:18" ht="48" customHeight="1" x14ac:dyDescent="0.25">
      <c r="A356" s="55" t="s">
        <v>348</v>
      </c>
      <c r="B356" s="97" t="s">
        <v>607</v>
      </c>
      <c r="C356" s="98" t="s">
        <v>33</v>
      </c>
      <c r="D356" s="98">
        <v>3.33</v>
      </c>
      <c r="E356" s="98">
        <v>1864.51</v>
      </c>
      <c r="F356" s="98"/>
      <c r="G356" s="98"/>
      <c r="H356" s="98"/>
      <c r="I356" s="98"/>
      <c r="J356" s="98"/>
      <c r="K356" s="98"/>
      <c r="L356" s="98"/>
      <c r="M356" s="99"/>
      <c r="N356" s="52" t="s">
        <v>33</v>
      </c>
      <c r="O356" s="61">
        <v>3.33</v>
      </c>
      <c r="P356" s="62"/>
      <c r="Q356" s="60">
        <f t="shared" si="5"/>
        <v>0</v>
      </c>
      <c r="R356" s="22"/>
    </row>
    <row r="357" spans="1:18" ht="61.5" customHeight="1" x14ac:dyDescent="0.25">
      <c r="A357" s="55" t="s">
        <v>173</v>
      </c>
      <c r="B357" s="97" t="s">
        <v>517</v>
      </c>
      <c r="C357" s="98" t="s">
        <v>37</v>
      </c>
      <c r="D357" s="98">
        <v>1549.69</v>
      </c>
      <c r="E357" s="98">
        <v>56.72</v>
      </c>
      <c r="F357" s="98"/>
      <c r="G357" s="98"/>
      <c r="H357" s="98"/>
      <c r="I357" s="98"/>
      <c r="J357" s="98"/>
      <c r="K357" s="98"/>
      <c r="L357" s="98"/>
      <c r="M357" s="99"/>
      <c r="N357" s="52" t="s">
        <v>37</v>
      </c>
      <c r="O357" s="61">
        <v>1549.69</v>
      </c>
      <c r="P357" s="62"/>
      <c r="Q357" s="60">
        <f t="shared" si="5"/>
        <v>0</v>
      </c>
      <c r="R357" s="22"/>
    </row>
    <row r="358" spans="1:18" ht="24" customHeight="1" x14ac:dyDescent="0.25">
      <c r="A358" s="82" t="s">
        <v>349</v>
      </c>
      <c r="B358" s="100" t="s">
        <v>271</v>
      </c>
      <c r="C358" s="101"/>
      <c r="D358" s="101"/>
      <c r="E358" s="101"/>
      <c r="F358" s="101"/>
      <c r="G358" s="101"/>
      <c r="H358" s="101"/>
      <c r="I358" s="101"/>
      <c r="J358" s="101"/>
      <c r="K358" s="101"/>
      <c r="L358" s="101"/>
      <c r="M358" s="102"/>
      <c r="N358" s="52"/>
      <c r="O358" s="61"/>
      <c r="P358" s="62"/>
      <c r="Q358" s="60"/>
    </row>
    <row r="359" spans="1:18" ht="23.25" customHeight="1" x14ac:dyDescent="0.25">
      <c r="A359" s="55" t="s">
        <v>188</v>
      </c>
      <c r="B359" s="97" t="s">
        <v>518</v>
      </c>
      <c r="C359" s="98" t="s">
        <v>33</v>
      </c>
      <c r="D359" s="98">
        <v>661.42</v>
      </c>
      <c r="E359" s="98">
        <v>16.489999999999998</v>
      </c>
      <c r="F359" s="98"/>
      <c r="G359" s="98"/>
      <c r="H359" s="98"/>
      <c r="I359" s="98"/>
      <c r="J359" s="98"/>
      <c r="K359" s="98"/>
      <c r="L359" s="98"/>
      <c r="M359" s="99"/>
      <c r="N359" s="52" t="s">
        <v>33</v>
      </c>
      <c r="O359" s="61">
        <v>661.42</v>
      </c>
      <c r="P359" s="62"/>
      <c r="Q359" s="60">
        <f t="shared" si="5"/>
        <v>0</v>
      </c>
      <c r="R359" s="22"/>
    </row>
    <row r="360" spans="1:18" ht="23.25" customHeight="1" x14ac:dyDescent="0.25">
      <c r="A360" s="55" t="s">
        <v>189</v>
      </c>
      <c r="B360" s="97" t="s">
        <v>519</v>
      </c>
      <c r="C360" s="98" t="s">
        <v>33</v>
      </c>
      <c r="D360" s="98">
        <v>114.77</v>
      </c>
      <c r="E360" s="98">
        <v>14.5</v>
      </c>
      <c r="F360" s="98"/>
      <c r="G360" s="98"/>
      <c r="H360" s="98"/>
      <c r="I360" s="98"/>
      <c r="J360" s="98"/>
      <c r="K360" s="98"/>
      <c r="L360" s="98"/>
      <c r="M360" s="99"/>
      <c r="N360" s="52" t="s">
        <v>33</v>
      </c>
      <c r="O360" s="61">
        <v>114.77</v>
      </c>
      <c r="P360" s="62"/>
      <c r="Q360" s="60">
        <f t="shared" si="5"/>
        <v>0</v>
      </c>
      <c r="R360" s="22"/>
    </row>
    <row r="361" spans="1:18" ht="21.75" customHeight="1" x14ac:dyDescent="0.25">
      <c r="A361" s="55" t="s">
        <v>190</v>
      </c>
      <c r="B361" s="97" t="s">
        <v>520</v>
      </c>
      <c r="C361" s="98" t="s">
        <v>36</v>
      </c>
      <c r="D361" s="98">
        <v>16</v>
      </c>
      <c r="E361" s="98">
        <v>59.74</v>
      </c>
      <c r="F361" s="98"/>
      <c r="G361" s="98"/>
      <c r="H361" s="98"/>
      <c r="I361" s="98"/>
      <c r="J361" s="98"/>
      <c r="K361" s="98"/>
      <c r="L361" s="98"/>
      <c r="M361" s="99"/>
      <c r="N361" s="52" t="s">
        <v>36</v>
      </c>
      <c r="O361" s="61">
        <v>16</v>
      </c>
      <c r="P361" s="62"/>
      <c r="Q361" s="60">
        <f t="shared" si="5"/>
        <v>0</v>
      </c>
      <c r="R361" s="22"/>
    </row>
    <row r="362" spans="1:18" ht="36.75" customHeight="1" x14ac:dyDescent="0.25">
      <c r="A362" s="55" t="s">
        <v>272</v>
      </c>
      <c r="B362" s="97" t="s">
        <v>521</v>
      </c>
      <c r="C362" s="98" t="s">
        <v>33</v>
      </c>
      <c r="D362" s="98">
        <v>94.14</v>
      </c>
      <c r="E362" s="98">
        <v>14.3</v>
      </c>
      <c r="F362" s="98"/>
      <c r="G362" s="98"/>
      <c r="H362" s="98"/>
      <c r="I362" s="98"/>
      <c r="J362" s="98"/>
      <c r="K362" s="98"/>
      <c r="L362" s="98"/>
      <c r="M362" s="99"/>
      <c r="N362" s="52" t="s">
        <v>33</v>
      </c>
      <c r="O362" s="61">
        <v>94.14</v>
      </c>
      <c r="P362" s="62"/>
      <c r="Q362" s="60">
        <f t="shared" si="5"/>
        <v>0</v>
      </c>
      <c r="R362" s="22"/>
    </row>
    <row r="363" spans="1:18" ht="31.5" x14ac:dyDescent="0.25">
      <c r="A363" s="82" t="s">
        <v>350</v>
      </c>
      <c r="B363" s="100" t="s">
        <v>351</v>
      </c>
      <c r="C363" s="101"/>
      <c r="D363" s="101"/>
      <c r="E363" s="101"/>
      <c r="F363" s="101"/>
      <c r="G363" s="101"/>
      <c r="H363" s="101"/>
      <c r="I363" s="101"/>
      <c r="J363" s="101"/>
      <c r="K363" s="101"/>
      <c r="L363" s="101"/>
      <c r="M363" s="102"/>
      <c r="N363" s="52"/>
      <c r="O363" s="61"/>
      <c r="P363" s="62"/>
      <c r="Q363" s="60"/>
    </row>
    <row r="364" spans="1:18" ht="18" x14ac:dyDescent="0.25">
      <c r="A364" s="82" t="s">
        <v>352</v>
      </c>
      <c r="B364" s="100" t="s">
        <v>353</v>
      </c>
      <c r="C364" s="101"/>
      <c r="D364" s="101"/>
      <c r="E364" s="101"/>
      <c r="F364" s="101"/>
      <c r="G364" s="101"/>
      <c r="H364" s="101"/>
      <c r="I364" s="101"/>
      <c r="J364" s="101"/>
      <c r="K364" s="101"/>
      <c r="L364" s="101"/>
      <c r="M364" s="102"/>
      <c r="N364" s="52"/>
      <c r="O364" s="61"/>
      <c r="P364" s="62"/>
      <c r="Q364" s="60"/>
    </row>
    <row r="365" spans="1:18" ht="22.5" customHeight="1" x14ac:dyDescent="0.25">
      <c r="A365" s="55" t="s">
        <v>354</v>
      </c>
      <c r="B365" s="97" t="s">
        <v>608</v>
      </c>
      <c r="C365" s="98" t="s">
        <v>33</v>
      </c>
      <c r="D365" s="98">
        <v>352.5</v>
      </c>
      <c r="E365" s="98">
        <v>18.37</v>
      </c>
      <c r="F365" s="98"/>
      <c r="G365" s="98"/>
      <c r="H365" s="98"/>
      <c r="I365" s="98"/>
      <c r="J365" s="98"/>
      <c r="K365" s="98"/>
      <c r="L365" s="98"/>
      <c r="M365" s="99"/>
      <c r="N365" s="52" t="s">
        <v>33</v>
      </c>
      <c r="O365" s="61">
        <v>352.5</v>
      </c>
      <c r="P365" s="62"/>
      <c r="Q365" s="60">
        <f t="shared" ref="Q365:Q366" si="6">ROUND(O365*P365,2)</f>
        <v>0</v>
      </c>
      <c r="R365" s="22"/>
    </row>
    <row r="366" spans="1:18" ht="36" customHeight="1" x14ac:dyDescent="0.25">
      <c r="A366" s="55" t="s">
        <v>355</v>
      </c>
      <c r="B366" s="97" t="s">
        <v>697</v>
      </c>
      <c r="C366" s="98" t="s">
        <v>33</v>
      </c>
      <c r="D366" s="98">
        <v>352.5</v>
      </c>
      <c r="E366" s="98">
        <v>7.44</v>
      </c>
      <c r="F366" s="98"/>
      <c r="G366" s="98"/>
      <c r="H366" s="98"/>
      <c r="I366" s="98"/>
      <c r="J366" s="98"/>
      <c r="K366" s="98"/>
      <c r="L366" s="98"/>
      <c r="M366" s="99"/>
      <c r="N366" s="52" t="s">
        <v>33</v>
      </c>
      <c r="O366" s="61">
        <v>352.5</v>
      </c>
      <c r="P366" s="62"/>
      <c r="Q366" s="60">
        <f t="shared" si="6"/>
        <v>0</v>
      </c>
      <c r="R366" s="22"/>
    </row>
    <row r="367" spans="1:18" ht="24" customHeight="1" x14ac:dyDescent="0.25">
      <c r="A367" s="82" t="s">
        <v>356</v>
      </c>
      <c r="B367" s="100" t="s">
        <v>357</v>
      </c>
      <c r="C367" s="101"/>
      <c r="D367" s="101"/>
      <c r="E367" s="101"/>
      <c r="F367" s="101"/>
      <c r="G367" s="101"/>
      <c r="H367" s="101"/>
      <c r="I367" s="101"/>
      <c r="J367" s="101"/>
      <c r="K367" s="101"/>
      <c r="L367" s="101"/>
      <c r="M367" s="102"/>
      <c r="N367" s="52"/>
      <c r="O367" s="61"/>
      <c r="P367" s="62"/>
      <c r="Q367" s="60"/>
    </row>
    <row r="368" spans="1:18" ht="33" customHeight="1" x14ac:dyDescent="0.25">
      <c r="A368" s="55" t="s">
        <v>42</v>
      </c>
      <c r="B368" s="97" t="s">
        <v>530</v>
      </c>
      <c r="C368" s="98" t="s">
        <v>35</v>
      </c>
      <c r="D368" s="98">
        <v>220</v>
      </c>
      <c r="E368" s="98">
        <v>61.23</v>
      </c>
      <c r="F368" s="98"/>
      <c r="G368" s="98"/>
      <c r="H368" s="98"/>
      <c r="I368" s="98"/>
      <c r="J368" s="98"/>
      <c r="K368" s="98"/>
      <c r="L368" s="98"/>
      <c r="M368" s="99"/>
      <c r="N368" s="52" t="s">
        <v>35</v>
      </c>
      <c r="O368" s="61">
        <v>220</v>
      </c>
      <c r="P368" s="62"/>
      <c r="Q368" s="60">
        <f t="shared" ref="Q368:Q427" si="7">ROUND(O368*P368,2)</f>
        <v>0</v>
      </c>
      <c r="R368" s="22"/>
    </row>
    <row r="369" spans="1:18" ht="34.5" customHeight="1" x14ac:dyDescent="0.25">
      <c r="A369" s="55" t="s">
        <v>43</v>
      </c>
      <c r="B369" s="97" t="s">
        <v>522</v>
      </c>
      <c r="C369" s="98" t="s">
        <v>35</v>
      </c>
      <c r="D369" s="98">
        <v>18.93</v>
      </c>
      <c r="E369" s="98">
        <v>137.80000000000001</v>
      </c>
      <c r="F369" s="98"/>
      <c r="G369" s="98"/>
      <c r="H369" s="98"/>
      <c r="I369" s="98"/>
      <c r="J369" s="98"/>
      <c r="K369" s="98"/>
      <c r="L369" s="98"/>
      <c r="M369" s="99"/>
      <c r="N369" s="52" t="s">
        <v>35</v>
      </c>
      <c r="O369" s="61">
        <v>18.93</v>
      </c>
      <c r="P369" s="62"/>
      <c r="Q369" s="60">
        <f t="shared" si="7"/>
        <v>0</v>
      </c>
      <c r="R369" s="22"/>
    </row>
    <row r="370" spans="1:18" ht="36.75" customHeight="1" x14ac:dyDescent="0.25">
      <c r="A370" s="55" t="s">
        <v>44</v>
      </c>
      <c r="B370" s="97" t="s">
        <v>531</v>
      </c>
      <c r="C370" s="98" t="s">
        <v>35</v>
      </c>
      <c r="D370" s="98">
        <v>238.93</v>
      </c>
      <c r="E370" s="98">
        <v>90.57</v>
      </c>
      <c r="F370" s="98"/>
      <c r="G370" s="98"/>
      <c r="H370" s="98"/>
      <c r="I370" s="98"/>
      <c r="J370" s="98"/>
      <c r="K370" s="98"/>
      <c r="L370" s="98"/>
      <c r="M370" s="99"/>
      <c r="N370" s="52" t="s">
        <v>35</v>
      </c>
      <c r="O370" s="61">
        <v>238.93</v>
      </c>
      <c r="P370" s="62"/>
      <c r="Q370" s="60">
        <f t="shared" si="7"/>
        <v>0</v>
      </c>
      <c r="R370" s="22"/>
    </row>
    <row r="371" spans="1:18" ht="22.5" customHeight="1" x14ac:dyDescent="0.25">
      <c r="A371" s="55" t="s">
        <v>291</v>
      </c>
      <c r="B371" s="97" t="s">
        <v>544</v>
      </c>
      <c r="C371" s="98" t="s">
        <v>33</v>
      </c>
      <c r="D371" s="98">
        <v>352.5</v>
      </c>
      <c r="E371" s="98">
        <v>7.39</v>
      </c>
      <c r="F371" s="98"/>
      <c r="G371" s="98"/>
      <c r="H371" s="98"/>
      <c r="I371" s="98"/>
      <c r="J371" s="98"/>
      <c r="K371" s="98"/>
      <c r="L371" s="98"/>
      <c r="M371" s="99"/>
      <c r="N371" s="52" t="s">
        <v>33</v>
      </c>
      <c r="O371" s="61">
        <v>352.5</v>
      </c>
      <c r="P371" s="62"/>
      <c r="Q371" s="60">
        <f t="shared" si="7"/>
        <v>0</v>
      </c>
      <c r="R371" s="22"/>
    </row>
    <row r="372" spans="1:18" ht="39" customHeight="1" x14ac:dyDescent="0.25">
      <c r="A372" s="55" t="s">
        <v>46</v>
      </c>
      <c r="B372" s="97" t="s">
        <v>533</v>
      </c>
      <c r="C372" s="98" t="s">
        <v>33</v>
      </c>
      <c r="D372" s="98">
        <v>137.78</v>
      </c>
      <c r="E372" s="98">
        <v>111.48</v>
      </c>
      <c r="F372" s="98"/>
      <c r="G372" s="98"/>
      <c r="H372" s="98"/>
      <c r="I372" s="98"/>
      <c r="J372" s="98"/>
      <c r="K372" s="98"/>
      <c r="L372" s="98"/>
      <c r="M372" s="99"/>
      <c r="N372" s="52" t="s">
        <v>33</v>
      </c>
      <c r="O372" s="61">
        <v>137.78</v>
      </c>
      <c r="P372" s="62"/>
      <c r="Q372" s="60">
        <f t="shared" si="7"/>
        <v>0</v>
      </c>
      <c r="R372" s="22"/>
    </row>
    <row r="373" spans="1:18" ht="52.5" customHeight="1" x14ac:dyDescent="0.25">
      <c r="A373" s="55" t="s">
        <v>49</v>
      </c>
      <c r="B373" s="97" t="s">
        <v>535</v>
      </c>
      <c r="C373" s="98" t="s">
        <v>33</v>
      </c>
      <c r="D373" s="98">
        <v>51.18</v>
      </c>
      <c r="E373" s="98">
        <v>183.29</v>
      </c>
      <c r="F373" s="98"/>
      <c r="G373" s="98"/>
      <c r="H373" s="98"/>
      <c r="I373" s="98"/>
      <c r="J373" s="98"/>
      <c r="K373" s="98"/>
      <c r="L373" s="98"/>
      <c r="M373" s="99"/>
      <c r="N373" s="52" t="s">
        <v>33</v>
      </c>
      <c r="O373" s="61">
        <v>51.18</v>
      </c>
      <c r="P373" s="62"/>
      <c r="Q373" s="60">
        <f t="shared" si="7"/>
        <v>0</v>
      </c>
      <c r="R373" s="22"/>
    </row>
    <row r="374" spans="1:18" ht="51" customHeight="1" x14ac:dyDescent="0.25">
      <c r="A374" s="55" t="s">
        <v>51</v>
      </c>
      <c r="B374" s="97" t="s">
        <v>681</v>
      </c>
      <c r="C374" s="98" t="s">
        <v>35</v>
      </c>
      <c r="D374" s="98">
        <v>21.51</v>
      </c>
      <c r="E374" s="98">
        <v>1826.67</v>
      </c>
      <c r="F374" s="98"/>
      <c r="G374" s="98"/>
      <c r="H374" s="98"/>
      <c r="I374" s="98"/>
      <c r="J374" s="98"/>
      <c r="K374" s="98"/>
      <c r="L374" s="98"/>
      <c r="M374" s="99"/>
      <c r="N374" s="52" t="s">
        <v>35</v>
      </c>
      <c r="O374" s="61">
        <v>21.51</v>
      </c>
      <c r="P374" s="62"/>
      <c r="Q374" s="60">
        <f t="shared" si="7"/>
        <v>0</v>
      </c>
      <c r="R374" s="22"/>
    </row>
    <row r="375" spans="1:18" ht="33.75" customHeight="1" x14ac:dyDescent="0.25">
      <c r="A375" s="55" t="s">
        <v>47</v>
      </c>
      <c r="B375" s="97" t="s">
        <v>534</v>
      </c>
      <c r="C375" s="98" t="s">
        <v>37</v>
      </c>
      <c r="D375" s="98">
        <v>700.82</v>
      </c>
      <c r="E375" s="98">
        <v>21.79</v>
      </c>
      <c r="F375" s="98"/>
      <c r="G375" s="98"/>
      <c r="H375" s="98"/>
      <c r="I375" s="98"/>
      <c r="J375" s="98"/>
      <c r="K375" s="98"/>
      <c r="L375" s="98"/>
      <c r="M375" s="99"/>
      <c r="N375" s="52" t="s">
        <v>37</v>
      </c>
      <c r="O375" s="61">
        <v>700.82</v>
      </c>
      <c r="P375" s="62"/>
      <c r="Q375" s="60">
        <f t="shared" si="7"/>
        <v>0</v>
      </c>
      <c r="R375" s="22"/>
    </row>
    <row r="376" spans="1:18" ht="33.75" customHeight="1" x14ac:dyDescent="0.25">
      <c r="A376" s="55" t="s">
        <v>178</v>
      </c>
      <c r="B376" s="97" t="s">
        <v>420</v>
      </c>
      <c r="C376" s="98" t="s">
        <v>652</v>
      </c>
      <c r="D376" s="98">
        <v>193.79</v>
      </c>
      <c r="E376" s="98">
        <v>221.36</v>
      </c>
      <c r="F376" s="98"/>
      <c r="G376" s="98"/>
      <c r="H376" s="98"/>
      <c r="I376" s="98"/>
      <c r="J376" s="98"/>
      <c r="K376" s="98"/>
      <c r="L376" s="98"/>
      <c r="M376" s="99"/>
      <c r="N376" s="52" t="s">
        <v>652</v>
      </c>
      <c r="O376" s="61">
        <v>193.79</v>
      </c>
      <c r="P376" s="62"/>
      <c r="Q376" s="60">
        <f t="shared" si="7"/>
        <v>0</v>
      </c>
      <c r="R376" s="22"/>
    </row>
    <row r="377" spans="1:18" ht="32.25" customHeight="1" x14ac:dyDescent="0.25">
      <c r="A377" s="55" t="s">
        <v>48</v>
      </c>
      <c r="B377" s="97" t="s">
        <v>609</v>
      </c>
      <c r="C377" s="98" t="s">
        <v>37</v>
      </c>
      <c r="D377" s="98">
        <v>18.29</v>
      </c>
      <c r="E377" s="98">
        <v>21.03</v>
      </c>
      <c r="F377" s="98"/>
      <c r="G377" s="98"/>
      <c r="H377" s="98"/>
      <c r="I377" s="98"/>
      <c r="J377" s="98"/>
      <c r="K377" s="98"/>
      <c r="L377" s="98"/>
      <c r="M377" s="99"/>
      <c r="N377" s="52" t="s">
        <v>37</v>
      </c>
      <c r="O377" s="61">
        <v>18.29</v>
      </c>
      <c r="P377" s="62"/>
      <c r="Q377" s="60">
        <f t="shared" si="7"/>
        <v>0</v>
      </c>
      <c r="R377" s="22"/>
    </row>
    <row r="378" spans="1:18" ht="24" customHeight="1" x14ac:dyDescent="0.25">
      <c r="A378" s="55" t="s">
        <v>282</v>
      </c>
      <c r="B378" s="97" t="s">
        <v>537</v>
      </c>
      <c r="C378" s="98" t="s">
        <v>33</v>
      </c>
      <c r="D378" s="98">
        <v>89.63</v>
      </c>
      <c r="E378" s="98">
        <v>345.16</v>
      </c>
      <c r="F378" s="98"/>
      <c r="G378" s="98"/>
      <c r="H378" s="98"/>
      <c r="I378" s="98"/>
      <c r="J378" s="98"/>
      <c r="K378" s="98"/>
      <c r="L378" s="98"/>
      <c r="M378" s="99"/>
      <c r="N378" s="52" t="s">
        <v>33</v>
      </c>
      <c r="O378" s="61">
        <v>89.63</v>
      </c>
      <c r="P378" s="62"/>
      <c r="Q378" s="60">
        <f t="shared" si="7"/>
        <v>0</v>
      </c>
      <c r="R378" s="22"/>
    </row>
    <row r="379" spans="1:18" ht="38.25" customHeight="1" x14ac:dyDescent="0.25">
      <c r="A379" s="55" t="s">
        <v>53</v>
      </c>
      <c r="B379" s="97" t="s">
        <v>683</v>
      </c>
      <c r="C379" s="98" t="s">
        <v>35</v>
      </c>
      <c r="D379" s="98">
        <v>195.56</v>
      </c>
      <c r="E379" s="98">
        <v>342.79</v>
      </c>
      <c r="F379" s="98"/>
      <c r="G379" s="98"/>
      <c r="H379" s="98"/>
      <c r="I379" s="98"/>
      <c r="J379" s="98"/>
      <c r="K379" s="98"/>
      <c r="L379" s="98"/>
      <c r="M379" s="99"/>
      <c r="N379" s="52" t="s">
        <v>35</v>
      </c>
      <c r="O379" s="61">
        <v>195.56</v>
      </c>
      <c r="P379" s="62"/>
      <c r="Q379" s="60">
        <f t="shared" si="7"/>
        <v>0</v>
      </c>
      <c r="R379" s="22"/>
    </row>
    <row r="380" spans="1:18" ht="38.25" customHeight="1" x14ac:dyDescent="0.25">
      <c r="A380" s="55" t="s">
        <v>283</v>
      </c>
      <c r="B380" s="97" t="s">
        <v>538</v>
      </c>
      <c r="C380" s="98" t="s">
        <v>35</v>
      </c>
      <c r="D380" s="98">
        <v>65.56</v>
      </c>
      <c r="E380" s="98">
        <v>340.66</v>
      </c>
      <c r="F380" s="98"/>
      <c r="G380" s="98"/>
      <c r="H380" s="98"/>
      <c r="I380" s="98"/>
      <c r="J380" s="98"/>
      <c r="K380" s="98"/>
      <c r="L380" s="98"/>
      <c r="M380" s="99"/>
      <c r="N380" s="52" t="s">
        <v>35</v>
      </c>
      <c r="O380" s="61">
        <v>65.56</v>
      </c>
      <c r="P380" s="62"/>
      <c r="Q380" s="60">
        <f t="shared" si="7"/>
        <v>0</v>
      </c>
      <c r="R380" s="22"/>
    </row>
    <row r="381" spans="1:18" ht="36" customHeight="1" x14ac:dyDescent="0.25">
      <c r="A381" s="55" t="s">
        <v>57</v>
      </c>
      <c r="B381" s="97" t="s">
        <v>523</v>
      </c>
      <c r="C381" s="98" t="s">
        <v>35</v>
      </c>
      <c r="D381" s="98">
        <v>69.02</v>
      </c>
      <c r="E381" s="98">
        <v>101.66</v>
      </c>
      <c r="F381" s="98"/>
      <c r="G381" s="98"/>
      <c r="H381" s="98"/>
      <c r="I381" s="98"/>
      <c r="J381" s="98"/>
      <c r="K381" s="98"/>
      <c r="L381" s="98"/>
      <c r="M381" s="99"/>
      <c r="N381" s="52" t="s">
        <v>35</v>
      </c>
      <c r="O381" s="61">
        <v>69.02</v>
      </c>
      <c r="P381" s="62"/>
      <c r="Q381" s="60">
        <f t="shared" si="7"/>
        <v>0</v>
      </c>
      <c r="R381" s="22"/>
    </row>
    <row r="382" spans="1:18" ht="24" customHeight="1" x14ac:dyDescent="0.25">
      <c r="A382" s="82" t="s">
        <v>358</v>
      </c>
      <c r="B382" s="100" t="s">
        <v>359</v>
      </c>
      <c r="C382" s="101"/>
      <c r="D382" s="101"/>
      <c r="E382" s="101"/>
      <c r="F382" s="101"/>
      <c r="G382" s="101"/>
      <c r="H382" s="101"/>
      <c r="I382" s="101"/>
      <c r="J382" s="101"/>
      <c r="K382" s="101"/>
      <c r="L382" s="101"/>
      <c r="M382" s="102"/>
      <c r="N382" s="52"/>
      <c r="O382" s="61"/>
      <c r="P382" s="62"/>
      <c r="Q382" s="60"/>
    </row>
    <row r="383" spans="1:18" ht="48.75" customHeight="1" x14ac:dyDescent="0.25">
      <c r="A383" s="55" t="s">
        <v>284</v>
      </c>
      <c r="B383" s="97" t="s">
        <v>539</v>
      </c>
      <c r="C383" s="98" t="s">
        <v>33</v>
      </c>
      <c r="D383" s="98">
        <v>325.93</v>
      </c>
      <c r="E383" s="98">
        <v>287.54000000000002</v>
      </c>
      <c r="F383" s="98"/>
      <c r="G383" s="98"/>
      <c r="H383" s="98"/>
      <c r="I383" s="98"/>
      <c r="J383" s="98"/>
      <c r="K383" s="98"/>
      <c r="L383" s="98"/>
      <c r="M383" s="99"/>
      <c r="N383" s="52" t="s">
        <v>33</v>
      </c>
      <c r="O383" s="61">
        <v>325.93</v>
      </c>
      <c r="P383" s="62"/>
      <c r="Q383" s="60">
        <f t="shared" si="7"/>
        <v>0</v>
      </c>
      <c r="R383" s="22"/>
    </row>
    <row r="384" spans="1:18" ht="22.5" customHeight="1" x14ac:dyDescent="0.25">
      <c r="A384" s="55" t="s">
        <v>286</v>
      </c>
      <c r="B384" s="97" t="s">
        <v>542</v>
      </c>
      <c r="C384" s="98" t="s">
        <v>652</v>
      </c>
      <c r="D384" s="98">
        <v>253.09</v>
      </c>
      <c r="E384" s="98">
        <v>125.83</v>
      </c>
      <c r="F384" s="98"/>
      <c r="G384" s="98"/>
      <c r="H384" s="98"/>
      <c r="I384" s="98"/>
      <c r="J384" s="98"/>
      <c r="K384" s="98"/>
      <c r="L384" s="98"/>
      <c r="M384" s="99"/>
      <c r="N384" s="52" t="s">
        <v>652</v>
      </c>
      <c r="O384" s="61">
        <v>253.09</v>
      </c>
      <c r="P384" s="62"/>
      <c r="Q384" s="60">
        <f t="shared" si="7"/>
        <v>0</v>
      </c>
      <c r="R384" s="22"/>
    </row>
    <row r="385" spans="1:18" ht="48" customHeight="1" x14ac:dyDescent="0.25">
      <c r="A385" s="55" t="s">
        <v>61</v>
      </c>
      <c r="B385" s="97" t="s">
        <v>541</v>
      </c>
      <c r="C385" s="98" t="s">
        <v>33</v>
      </c>
      <c r="D385" s="98">
        <v>75.78</v>
      </c>
      <c r="E385" s="98">
        <v>146.22999999999999</v>
      </c>
      <c r="F385" s="98"/>
      <c r="G385" s="98"/>
      <c r="H385" s="98"/>
      <c r="I385" s="98"/>
      <c r="J385" s="98"/>
      <c r="K385" s="98"/>
      <c r="L385" s="98"/>
      <c r="M385" s="99"/>
      <c r="N385" s="52" t="s">
        <v>33</v>
      </c>
      <c r="O385" s="61">
        <v>75.78</v>
      </c>
      <c r="P385" s="62"/>
      <c r="Q385" s="60">
        <f t="shared" si="7"/>
        <v>0</v>
      </c>
      <c r="R385" s="22"/>
    </row>
    <row r="386" spans="1:18" ht="36.75" customHeight="1" x14ac:dyDescent="0.25">
      <c r="A386" s="55" t="s">
        <v>203</v>
      </c>
      <c r="B386" s="97" t="s">
        <v>610</v>
      </c>
      <c r="C386" s="98" t="s">
        <v>652</v>
      </c>
      <c r="D386" s="98">
        <v>253.09</v>
      </c>
      <c r="E386" s="98">
        <v>270.39</v>
      </c>
      <c r="F386" s="98"/>
      <c r="G386" s="98"/>
      <c r="H386" s="98"/>
      <c r="I386" s="98"/>
      <c r="J386" s="98"/>
      <c r="K386" s="98"/>
      <c r="L386" s="98"/>
      <c r="M386" s="99"/>
      <c r="N386" s="52" t="s">
        <v>652</v>
      </c>
      <c r="O386" s="61">
        <v>253.09</v>
      </c>
      <c r="P386" s="62"/>
      <c r="Q386" s="60">
        <f t="shared" si="7"/>
        <v>0</v>
      </c>
      <c r="R386" s="22"/>
    </row>
    <row r="387" spans="1:18" ht="48" customHeight="1" x14ac:dyDescent="0.25">
      <c r="A387" s="55" t="s">
        <v>208</v>
      </c>
      <c r="B387" s="97" t="s">
        <v>611</v>
      </c>
      <c r="C387" s="98" t="s">
        <v>652</v>
      </c>
      <c r="D387" s="98">
        <v>97.78</v>
      </c>
      <c r="E387" s="98">
        <v>333.37</v>
      </c>
      <c r="F387" s="98"/>
      <c r="G387" s="98"/>
      <c r="H387" s="98"/>
      <c r="I387" s="98"/>
      <c r="J387" s="98"/>
      <c r="K387" s="98"/>
      <c r="L387" s="98"/>
      <c r="M387" s="99"/>
      <c r="N387" s="52" t="s">
        <v>652</v>
      </c>
      <c r="O387" s="61">
        <v>97.78</v>
      </c>
      <c r="P387" s="62"/>
      <c r="Q387" s="60">
        <f t="shared" si="7"/>
        <v>0</v>
      </c>
      <c r="R387" s="22"/>
    </row>
    <row r="388" spans="1:18" ht="24" customHeight="1" x14ac:dyDescent="0.25">
      <c r="A388" s="82" t="s">
        <v>360</v>
      </c>
      <c r="B388" s="100" t="s">
        <v>361</v>
      </c>
      <c r="C388" s="101"/>
      <c r="D388" s="101"/>
      <c r="E388" s="101"/>
      <c r="F388" s="101"/>
      <c r="G388" s="101"/>
      <c r="H388" s="101"/>
      <c r="I388" s="101"/>
      <c r="J388" s="101"/>
      <c r="K388" s="101"/>
      <c r="L388" s="101"/>
      <c r="M388" s="102"/>
      <c r="N388" s="52"/>
      <c r="O388" s="61"/>
      <c r="P388" s="62"/>
      <c r="Q388" s="60"/>
    </row>
    <row r="389" spans="1:18" ht="32.25" customHeight="1" x14ac:dyDescent="0.25">
      <c r="A389" s="55" t="s">
        <v>362</v>
      </c>
      <c r="B389" s="97" t="s">
        <v>612</v>
      </c>
      <c r="C389" s="98" t="s">
        <v>35</v>
      </c>
      <c r="D389" s="98">
        <v>43.81</v>
      </c>
      <c r="E389" s="98">
        <v>479.4</v>
      </c>
      <c r="F389" s="98"/>
      <c r="G389" s="98"/>
      <c r="H389" s="98"/>
      <c r="I389" s="98"/>
      <c r="J389" s="98"/>
      <c r="K389" s="98"/>
      <c r="L389" s="98"/>
      <c r="M389" s="99"/>
      <c r="N389" s="52" t="s">
        <v>35</v>
      </c>
      <c r="O389" s="61">
        <v>43.81</v>
      </c>
      <c r="P389" s="62"/>
      <c r="Q389" s="60">
        <f t="shared" si="7"/>
        <v>0</v>
      </c>
      <c r="R389" s="22"/>
    </row>
    <row r="390" spans="1:18" ht="22.5" customHeight="1" x14ac:dyDescent="0.25">
      <c r="A390" s="55" t="s">
        <v>363</v>
      </c>
      <c r="B390" s="97" t="s">
        <v>613</v>
      </c>
      <c r="C390" s="98" t="s">
        <v>33</v>
      </c>
      <c r="D390" s="98">
        <v>386.26</v>
      </c>
      <c r="E390" s="98">
        <v>52.45</v>
      </c>
      <c r="F390" s="98"/>
      <c r="G390" s="98"/>
      <c r="H390" s="98"/>
      <c r="I390" s="98"/>
      <c r="J390" s="98"/>
      <c r="K390" s="98"/>
      <c r="L390" s="98"/>
      <c r="M390" s="99"/>
      <c r="N390" s="52" t="s">
        <v>33</v>
      </c>
      <c r="O390" s="61">
        <v>386.26</v>
      </c>
      <c r="P390" s="62"/>
      <c r="Q390" s="60">
        <f t="shared" si="7"/>
        <v>0</v>
      </c>
      <c r="R390" s="22"/>
    </row>
    <row r="391" spans="1:18" ht="24" customHeight="1" x14ac:dyDescent="0.25">
      <c r="A391" s="82" t="s">
        <v>364</v>
      </c>
      <c r="B391" s="100" t="s">
        <v>365</v>
      </c>
      <c r="C391" s="101"/>
      <c r="D391" s="101"/>
      <c r="E391" s="101"/>
      <c r="F391" s="101"/>
      <c r="G391" s="101"/>
      <c r="H391" s="101"/>
      <c r="I391" s="101"/>
      <c r="J391" s="101"/>
      <c r="K391" s="101"/>
      <c r="L391" s="101"/>
      <c r="M391" s="102"/>
      <c r="N391" s="52"/>
      <c r="O391" s="61"/>
      <c r="P391" s="62"/>
      <c r="Q391" s="60"/>
    </row>
    <row r="392" spans="1:18" ht="23.25" customHeight="1" x14ac:dyDescent="0.25">
      <c r="A392" s="55" t="s">
        <v>188</v>
      </c>
      <c r="B392" s="97" t="s">
        <v>518</v>
      </c>
      <c r="C392" s="98" t="s">
        <v>33</v>
      </c>
      <c r="D392" s="98">
        <v>400</v>
      </c>
      <c r="E392" s="98">
        <v>16.489999999999998</v>
      </c>
      <c r="F392" s="98"/>
      <c r="G392" s="98"/>
      <c r="H392" s="98"/>
      <c r="I392" s="98"/>
      <c r="J392" s="98"/>
      <c r="K392" s="98"/>
      <c r="L392" s="98"/>
      <c r="M392" s="99"/>
      <c r="N392" s="52" t="s">
        <v>33</v>
      </c>
      <c r="O392" s="61">
        <v>400</v>
      </c>
      <c r="P392" s="62"/>
      <c r="Q392" s="60">
        <f t="shared" si="7"/>
        <v>0</v>
      </c>
      <c r="R392" s="22"/>
    </row>
    <row r="393" spans="1:18" ht="31.5" x14ac:dyDescent="0.25">
      <c r="A393" s="82" t="s">
        <v>366</v>
      </c>
      <c r="B393" s="100" t="s">
        <v>367</v>
      </c>
      <c r="C393" s="101"/>
      <c r="D393" s="101"/>
      <c r="E393" s="101"/>
      <c r="F393" s="101"/>
      <c r="G393" s="101"/>
      <c r="H393" s="101"/>
      <c r="I393" s="101"/>
      <c r="J393" s="101"/>
      <c r="K393" s="101"/>
      <c r="L393" s="101"/>
      <c r="M393" s="102"/>
      <c r="N393" s="52"/>
      <c r="O393" s="61"/>
      <c r="P393" s="62"/>
      <c r="Q393" s="60"/>
    </row>
    <row r="394" spans="1:18" ht="24" customHeight="1" x14ac:dyDescent="0.25">
      <c r="A394" s="82" t="s">
        <v>368</v>
      </c>
      <c r="B394" s="100" t="s">
        <v>290</v>
      </c>
      <c r="C394" s="101"/>
      <c r="D394" s="101"/>
      <c r="E394" s="101"/>
      <c r="F394" s="101"/>
      <c r="G394" s="101"/>
      <c r="H394" s="101"/>
      <c r="I394" s="101"/>
      <c r="J394" s="101"/>
      <c r="K394" s="101"/>
      <c r="L394" s="101"/>
      <c r="M394" s="102"/>
      <c r="N394" s="52"/>
      <c r="O394" s="61"/>
      <c r="P394" s="62"/>
      <c r="Q394" s="60"/>
    </row>
    <row r="395" spans="1:18" ht="18.75" customHeight="1" x14ac:dyDescent="0.25">
      <c r="A395" s="55" t="s">
        <v>354</v>
      </c>
      <c r="B395" s="97" t="s">
        <v>608</v>
      </c>
      <c r="C395" s="98" t="s">
        <v>33</v>
      </c>
      <c r="D395" s="98">
        <v>46.88</v>
      </c>
      <c r="E395" s="98">
        <v>18.37</v>
      </c>
      <c r="F395" s="98"/>
      <c r="G395" s="98"/>
      <c r="H395" s="98"/>
      <c r="I395" s="98"/>
      <c r="J395" s="98"/>
      <c r="K395" s="98"/>
      <c r="L395" s="98"/>
      <c r="M395" s="99"/>
      <c r="N395" s="52" t="s">
        <v>33</v>
      </c>
      <c r="O395" s="61">
        <v>46.88</v>
      </c>
      <c r="P395" s="62"/>
      <c r="Q395" s="60">
        <f t="shared" si="7"/>
        <v>0</v>
      </c>
      <c r="R395" s="22"/>
    </row>
    <row r="396" spans="1:18" ht="33" customHeight="1" x14ac:dyDescent="0.25">
      <c r="A396" s="55" t="s">
        <v>40</v>
      </c>
      <c r="B396" s="97" t="s">
        <v>543</v>
      </c>
      <c r="C396" s="98" t="s">
        <v>33</v>
      </c>
      <c r="D396" s="98">
        <v>28.88</v>
      </c>
      <c r="E396" s="98">
        <v>11.2</v>
      </c>
      <c r="F396" s="98"/>
      <c r="G396" s="98"/>
      <c r="H396" s="98"/>
      <c r="I396" s="98"/>
      <c r="J396" s="98"/>
      <c r="K396" s="98"/>
      <c r="L396" s="98"/>
      <c r="M396" s="99"/>
      <c r="N396" s="52" t="s">
        <v>33</v>
      </c>
      <c r="O396" s="61">
        <v>28.88</v>
      </c>
      <c r="P396" s="62"/>
      <c r="Q396" s="60">
        <f t="shared" si="7"/>
        <v>0</v>
      </c>
      <c r="R396" s="22"/>
    </row>
    <row r="397" spans="1:18" ht="24" customHeight="1" x14ac:dyDescent="0.25">
      <c r="A397" s="82" t="s">
        <v>369</v>
      </c>
      <c r="B397" s="100" t="s">
        <v>281</v>
      </c>
      <c r="C397" s="101"/>
      <c r="D397" s="101"/>
      <c r="E397" s="101"/>
      <c r="F397" s="101"/>
      <c r="G397" s="101"/>
      <c r="H397" s="101"/>
      <c r="I397" s="101"/>
      <c r="J397" s="101"/>
      <c r="K397" s="101"/>
      <c r="L397" s="101"/>
      <c r="M397" s="102"/>
      <c r="N397" s="52"/>
      <c r="O397" s="61"/>
      <c r="P397" s="62"/>
      <c r="Q397" s="60"/>
    </row>
    <row r="398" spans="1:18" ht="36" customHeight="1" x14ac:dyDescent="0.25">
      <c r="A398" s="55" t="s">
        <v>42</v>
      </c>
      <c r="B398" s="97" t="s">
        <v>530</v>
      </c>
      <c r="C398" s="98" t="s">
        <v>35</v>
      </c>
      <c r="D398" s="98">
        <v>88.83</v>
      </c>
      <c r="E398" s="98">
        <v>61.23</v>
      </c>
      <c r="F398" s="98"/>
      <c r="G398" s="98"/>
      <c r="H398" s="98"/>
      <c r="I398" s="98"/>
      <c r="J398" s="98"/>
      <c r="K398" s="98"/>
      <c r="L398" s="98"/>
      <c r="M398" s="99"/>
      <c r="N398" s="52" t="s">
        <v>35</v>
      </c>
      <c r="O398" s="61">
        <v>88.83</v>
      </c>
      <c r="P398" s="62"/>
      <c r="Q398" s="60">
        <f t="shared" si="7"/>
        <v>0</v>
      </c>
      <c r="R398" s="22"/>
    </row>
    <row r="399" spans="1:18" ht="33" customHeight="1" x14ac:dyDescent="0.25">
      <c r="A399" s="55" t="s">
        <v>43</v>
      </c>
      <c r="B399" s="97" t="s">
        <v>522</v>
      </c>
      <c r="C399" s="98" t="s">
        <v>35</v>
      </c>
      <c r="D399" s="98">
        <v>11.23</v>
      </c>
      <c r="E399" s="98">
        <v>137.80000000000001</v>
      </c>
      <c r="F399" s="98"/>
      <c r="G399" s="98"/>
      <c r="H399" s="98"/>
      <c r="I399" s="98"/>
      <c r="J399" s="98"/>
      <c r="K399" s="98"/>
      <c r="L399" s="98"/>
      <c r="M399" s="99"/>
      <c r="N399" s="52" t="s">
        <v>35</v>
      </c>
      <c r="O399" s="61">
        <v>11.23</v>
      </c>
      <c r="P399" s="62"/>
      <c r="Q399" s="60">
        <f t="shared" si="7"/>
        <v>0</v>
      </c>
      <c r="R399" s="22"/>
    </row>
    <row r="400" spans="1:18" ht="22.5" customHeight="1" x14ac:dyDescent="0.25">
      <c r="A400" s="55" t="s">
        <v>291</v>
      </c>
      <c r="B400" s="97" t="s">
        <v>544</v>
      </c>
      <c r="C400" s="98" t="s">
        <v>33</v>
      </c>
      <c r="D400" s="98">
        <v>28.62</v>
      </c>
      <c r="E400" s="98">
        <v>7.39</v>
      </c>
      <c r="F400" s="98"/>
      <c r="G400" s="98"/>
      <c r="H400" s="98"/>
      <c r="I400" s="98"/>
      <c r="J400" s="98"/>
      <c r="K400" s="98"/>
      <c r="L400" s="98"/>
      <c r="M400" s="99"/>
      <c r="N400" s="52" t="s">
        <v>33</v>
      </c>
      <c r="O400" s="61">
        <v>28.62</v>
      </c>
      <c r="P400" s="62"/>
      <c r="Q400" s="60">
        <f t="shared" si="7"/>
        <v>0</v>
      </c>
      <c r="R400" s="22"/>
    </row>
    <row r="401" spans="1:18" ht="33" customHeight="1" x14ac:dyDescent="0.25">
      <c r="A401" s="55" t="s">
        <v>44</v>
      </c>
      <c r="B401" s="97" t="s">
        <v>531</v>
      </c>
      <c r="C401" s="98" t="s">
        <v>35</v>
      </c>
      <c r="D401" s="98">
        <v>91.35</v>
      </c>
      <c r="E401" s="98">
        <v>90.57</v>
      </c>
      <c r="F401" s="98"/>
      <c r="G401" s="98"/>
      <c r="H401" s="98"/>
      <c r="I401" s="98"/>
      <c r="J401" s="98"/>
      <c r="K401" s="98"/>
      <c r="L401" s="98"/>
      <c r="M401" s="99"/>
      <c r="N401" s="52" t="s">
        <v>35</v>
      </c>
      <c r="O401" s="61">
        <v>91.35</v>
      </c>
      <c r="P401" s="62"/>
      <c r="Q401" s="60">
        <f t="shared" si="7"/>
        <v>0</v>
      </c>
      <c r="R401" s="22"/>
    </row>
    <row r="402" spans="1:18" ht="33" customHeight="1" x14ac:dyDescent="0.25">
      <c r="A402" s="55" t="s">
        <v>46</v>
      </c>
      <c r="B402" s="97" t="s">
        <v>533</v>
      </c>
      <c r="C402" s="98" t="s">
        <v>33</v>
      </c>
      <c r="D402" s="98">
        <v>18.940000000000001</v>
      </c>
      <c r="E402" s="98">
        <v>111.48</v>
      </c>
      <c r="F402" s="98"/>
      <c r="G402" s="98"/>
      <c r="H402" s="98"/>
      <c r="I402" s="98"/>
      <c r="J402" s="98"/>
      <c r="K402" s="98"/>
      <c r="L402" s="98"/>
      <c r="M402" s="99"/>
      <c r="N402" s="52" t="s">
        <v>33</v>
      </c>
      <c r="O402" s="61">
        <v>18.940000000000001</v>
      </c>
      <c r="P402" s="62"/>
      <c r="Q402" s="60">
        <f t="shared" si="7"/>
        <v>0</v>
      </c>
      <c r="R402" s="22"/>
    </row>
    <row r="403" spans="1:18" ht="33" customHeight="1" x14ac:dyDescent="0.25">
      <c r="A403" s="55" t="s">
        <v>47</v>
      </c>
      <c r="B403" s="97" t="s">
        <v>534</v>
      </c>
      <c r="C403" s="98" t="s">
        <v>37</v>
      </c>
      <c r="D403" s="98">
        <v>154.69</v>
      </c>
      <c r="E403" s="98">
        <v>21.79</v>
      </c>
      <c r="F403" s="98"/>
      <c r="G403" s="98"/>
      <c r="H403" s="98"/>
      <c r="I403" s="98"/>
      <c r="J403" s="98"/>
      <c r="K403" s="98"/>
      <c r="L403" s="98"/>
      <c r="M403" s="99"/>
      <c r="N403" s="52" t="s">
        <v>37</v>
      </c>
      <c r="O403" s="61">
        <v>154.69</v>
      </c>
      <c r="P403" s="62"/>
      <c r="Q403" s="60">
        <f t="shared" si="7"/>
        <v>0</v>
      </c>
      <c r="R403" s="22"/>
    </row>
    <row r="404" spans="1:18" ht="45.75" customHeight="1" x14ac:dyDescent="0.25">
      <c r="A404" s="55" t="s">
        <v>52</v>
      </c>
      <c r="B404" s="97" t="s">
        <v>536</v>
      </c>
      <c r="C404" s="98" t="s">
        <v>35</v>
      </c>
      <c r="D404" s="98">
        <v>2.27</v>
      </c>
      <c r="E404" s="98">
        <v>1974.32</v>
      </c>
      <c r="F404" s="98"/>
      <c r="G404" s="98"/>
      <c r="H404" s="98"/>
      <c r="I404" s="98"/>
      <c r="J404" s="98"/>
      <c r="K404" s="98"/>
      <c r="L404" s="98"/>
      <c r="M404" s="99"/>
      <c r="N404" s="52" t="s">
        <v>35</v>
      </c>
      <c r="O404" s="61">
        <v>2.27</v>
      </c>
      <c r="P404" s="62"/>
      <c r="Q404" s="60">
        <f t="shared" si="7"/>
        <v>0</v>
      </c>
      <c r="R404" s="22"/>
    </row>
    <row r="405" spans="1:18" ht="33.75" customHeight="1" x14ac:dyDescent="0.25">
      <c r="A405" s="55" t="s">
        <v>283</v>
      </c>
      <c r="B405" s="97" t="s">
        <v>538</v>
      </c>
      <c r="C405" s="98" t="s">
        <v>35</v>
      </c>
      <c r="D405" s="98">
        <v>55.5</v>
      </c>
      <c r="E405" s="98">
        <v>340.66</v>
      </c>
      <c r="F405" s="98"/>
      <c r="G405" s="98"/>
      <c r="H405" s="98"/>
      <c r="I405" s="98"/>
      <c r="J405" s="98"/>
      <c r="K405" s="98"/>
      <c r="L405" s="98"/>
      <c r="M405" s="99"/>
      <c r="N405" s="52" t="s">
        <v>35</v>
      </c>
      <c r="O405" s="61">
        <v>55.5</v>
      </c>
      <c r="P405" s="62"/>
      <c r="Q405" s="60">
        <f t="shared" si="7"/>
        <v>0</v>
      </c>
      <c r="R405" s="22"/>
    </row>
    <row r="406" spans="1:18" ht="33" customHeight="1" x14ac:dyDescent="0.25">
      <c r="A406" s="55" t="s">
        <v>57</v>
      </c>
      <c r="B406" s="97" t="s">
        <v>523</v>
      </c>
      <c r="C406" s="98" t="s">
        <v>35</v>
      </c>
      <c r="D406" s="98">
        <v>10.61</v>
      </c>
      <c r="E406" s="98">
        <v>101.66</v>
      </c>
      <c r="F406" s="98"/>
      <c r="G406" s="98"/>
      <c r="H406" s="98"/>
      <c r="I406" s="98"/>
      <c r="J406" s="98"/>
      <c r="K406" s="98"/>
      <c r="L406" s="98"/>
      <c r="M406" s="99"/>
      <c r="N406" s="52" t="s">
        <v>35</v>
      </c>
      <c r="O406" s="61">
        <v>10.61</v>
      </c>
      <c r="P406" s="62"/>
      <c r="Q406" s="60">
        <f t="shared" si="7"/>
        <v>0</v>
      </c>
      <c r="R406" s="22"/>
    </row>
    <row r="407" spans="1:18" ht="24" customHeight="1" x14ac:dyDescent="0.25">
      <c r="A407" s="82" t="s">
        <v>370</v>
      </c>
      <c r="B407" s="100" t="s">
        <v>198</v>
      </c>
      <c r="C407" s="101"/>
      <c r="D407" s="101"/>
      <c r="E407" s="101"/>
      <c r="F407" s="101"/>
      <c r="G407" s="101"/>
      <c r="H407" s="101"/>
      <c r="I407" s="101"/>
      <c r="J407" s="101"/>
      <c r="K407" s="101"/>
      <c r="L407" s="101"/>
      <c r="M407" s="102"/>
      <c r="N407" s="52"/>
      <c r="O407" s="61"/>
      <c r="P407" s="62"/>
      <c r="Q407" s="60"/>
    </row>
    <row r="408" spans="1:18" ht="143.25" customHeight="1" x14ac:dyDescent="0.25">
      <c r="A408" s="55" t="s">
        <v>371</v>
      </c>
      <c r="B408" s="97" t="s">
        <v>684</v>
      </c>
      <c r="C408" s="98" t="s">
        <v>36</v>
      </c>
      <c r="D408" s="98">
        <v>1</v>
      </c>
      <c r="E408" s="98">
        <v>23830.41</v>
      </c>
      <c r="F408" s="98"/>
      <c r="G408" s="98"/>
      <c r="H408" s="98"/>
      <c r="I408" s="98"/>
      <c r="J408" s="98"/>
      <c r="K408" s="98"/>
      <c r="L408" s="98"/>
      <c r="M408" s="99"/>
      <c r="N408" s="52" t="s">
        <v>36</v>
      </c>
      <c r="O408" s="61">
        <v>1</v>
      </c>
      <c r="P408" s="62"/>
      <c r="Q408" s="60">
        <f t="shared" si="7"/>
        <v>0</v>
      </c>
      <c r="R408" s="22"/>
    </row>
    <row r="409" spans="1:18" ht="24" customHeight="1" x14ac:dyDescent="0.25">
      <c r="A409" s="82" t="s">
        <v>372</v>
      </c>
      <c r="B409" s="100" t="s">
        <v>196</v>
      </c>
      <c r="C409" s="101"/>
      <c r="D409" s="101"/>
      <c r="E409" s="101"/>
      <c r="F409" s="101"/>
      <c r="G409" s="101"/>
      <c r="H409" s="101"/>
      <c r="I409" s="101"/>
      <c r="J409" s="101"/>
      <c r="K409" s="101"/>
      <c r="L409" s="101"/>
      <c r="M409" s="102"/>
      <c r="N409" s="52"/>
      <c r="O409" s="61"/>
      <c r="P409" s="62"/>
      <c r="Q409" s="60"/>
    </row>
    <row r="410" spans="1:18" ht="61.5" customHeight="1" x14ac:dyDescent="0.25">
      <c r="A410" s="55" t="s">
        <v>373</v>
      </c>
      <c r="B410" s="97" t="s">
        <v>682</v>
      </c>
      <c r="C410" s="98" t="s">
        <v>33</v>
      </c>
      <c r="D410" s="98">
        <v>85.03</v>
      </c>
      <c r="E410" s="98">
        <v>261.08</v>
      </c>
      <c r="F410" s="98"/>
      <c r="G410" s="98"/>
      <c r="H410" s="98"/>
      <c r="I410" s="98"/>
      <c r="J410" s="98"/>
      <c r="K410" s="98"/>
      <c r="L410" s="98"/>
      <c r="M410" s="99"/>
      <c r="N410" s="52" t="s">
        <v>33</v>
      </c>
      <c r="O410" s="61">
        <v>85.03</v>
      </c>
      <c r="P410" s="62"/>
      <c r="Q410" s="60">
        <f t="shared" si="7"/>
        <v>0</v>
      </c>
      <c r="R410" s="22"/>
    </row>
    <row r="411" spans="1:18" ht="61.5" customHeight="1" x14ac:dyDescent="0.25">
      <c r="A411" s="55" t="s">
        <v>316</v>
      </c>
      <c r="B411" s="97" t="s">
        <v>675</v>
      </c>
      <c r="C411" s="98" t="s">
        <v>33</v>
      </c>
      <c r="D411" s="98">
        <v>16.649999999999999</v>
      </c>
      <c r="E411" s="98">
        <v>297.69</v>
      </c>
      <c r="F411" s="98"/>
      <c r="G411" s="98"/>
      <c r="H411" s="98"/>
      <c r="I411" s="98"/>
      <c r="J411" s="98"/>
      <c r="K411" s="98"/>
      <c r="L411" s="98"/>
      <c r="M411" s="99"/>
      <c r="N411" s="52" t="s">
        <v>33</v>
      </c>
      <c r="O411" s="61">
        <v>16.649999999999999</v>
      </c>
      <c r="P411" s="62"/>
      <c r="Q411" s="60">
        <f t="shared" si="7"/>
        <v>0</v>
      </c>
      <c r="R411" s="22"/>
    </row>
    <row r="412" spans="1:18" ht="36" customHeight="1" x14ac:dyDescent="0.25">
      <c r="A412" s="55" t="s">
        <v>47</v>
      </c>
      <c r="B412" s="97" t="s">
        <v>534</v>
      </c>
      <c r="C412" s="98" t="s">
        <v>37</v>
      </c>
      <c r="D412" s="98">
        <v>447.83</v>
      </c>
      <c r="E412" s="98">
        <v>21.79</v>
      </c>
      <c r="F412" s="98"/>
      <c r="G412" s="98"/>
      <c r="H412" s="98"/>
      <c r="I412" s="98"/>
      <c r="J412" s="98"/>
      <c r="K412" s="98"/>
      <c r="L412" s="98"/>
      <c r="M412" s="99"/>
      <c r="N412" s="52" t="s">
        <v>37</v>
      </c>
      <c r="O412" s="61">
        <v>447.83</v>
      </c>
      <c r="P412" s="62"/>
      <c r="Q412" s="60">
        <f t="shared" si="7"/>
        <v>0</v>
      </c>
      <c r="R412" s="22"/>
    </row>
    <row r="413" spans="1:18" ht="61.5" customHeight="1" x14ac:dyDescent="0.25">
      <c r="A413" s="55" t="s">
        <v>197</v>
      </c>
      <c r="B413" s="97" t="s">
        <v>413</v>
      </c>
      <c r="C413" s="98" t="s">
        <v>35</v>
      </c>
      <c r="D413" s="98">
        <v>7.76</v>
      </c>
      <c r="E413" s="98">
        <v>2215.8200000000002</v>
      </c>
      <c r="F413" s="98"/>
      <c r="G413" s="98"/>
      <c r="H413" s="98"/>
      <c r="I413" s="98"/>
      <c r="J413" s="98"/>
      <c r="K413" s="98"/>
      <c r="L413" s="98"/>
      <c r="M413" s="99"/>
      <c r="N413" s="52" t="s">
        <v>35</v>
      </c>
      <c r="O413" s="61">
        <v>7.76</v>
      </c>
      <c r="P413" s="62"/>
      <c r="Q413" s="60">
        <f t="shared" si="7"/>
        <v>0</v>
      </c>
      <c r="R413" s="22"/>
    </row>
    <row r="414" spans="1:18" ht="36.75" customHeight="1" x14ac:dyDescent="0.25">
      <c r="A414" s="55" t="s">
        <v>374</v>
      </c>
      <c r="B414" s="97" t="s">
        <v>614</v>
      </c>
      <c r="C414" s="98" t="s">
        <v>35</v>
      </c>
      <c r="D414" s="98">
        <v>2.78</v>
      </c>
      <c r="E414" s="98">
        <v>524.98</v>
      </c>
      <c r="F414" s="98"/>
      <c r="G414" s="98"/>
      <c r="H414" s="98"/>
      <c r="I414" s="98"/>
      <c r="J414" s="98"/>
      <c r="K414" s="98"/>
      <c r="L414" s="98"/>
      <c r="M414" s="99"/>
      <c r="N414" s="52" t="s">
        <v>35</v>
      </c>
      <c r="O414" s="61">
        <v>2.78</v>
      </c>
      <c r="P414" s="62"/>
      <c r="Q414" s="60">
        <f t="shared" si="7"/>
        <v>0</v>
      </c>
      <c r="R414" s="22"/>
    </row>
    <row r="415" spans="1:18" ht="24" customHeight="1" x14ac:dyDescent="0.25">
      <c r="A415" s="82" t="s">
        <v>375</v>
      </c>
      <c r="B415" s="100" t="s">
        <v>224</v>
      </c>
      <c r="C415" s="101"/>
      <c r="D415" s="101"/>
      <c r="E415" s="101"/>
      <c r="F415" s="101"/>
      <c r="G415" s="101"/>
      <c r="H415" s="101"/>
      <c r="I415" s="101"/>
      <c r="J415" s="101"/>
      <c r="K415" s="101"/>
      <c r="L415" s="101"/>
      <c r="M415" s="102"/>
      <c r="N415" s="52"/>
      <c r="O415" s="61"/>
      <c r="P415" s="62"/>
      <c r="Q415" s="60"/>
    </row>
    <row r="416" spans="1:18" ht="35.25" customHeight="1" x14ac:dyDescent="0.25">
      <c r="A416" s="55" t="s">
        <v>376</v>
      </c>
      <c r="B416" s="97" t="s">
        <v>615</v>
      </c>
      <c r="C416" s="98" t="s">
        <v>652</v>
      </c>
      <c r="D416" s="98">
        <v>16.55</v>
      </c>
      <c r="E416" s="98">
        <v>120.45</v>
      </c>
      <c r="F416" s="98"/>
      <c r="G416" s="98"/>
      <c r="H416" s="98"/>
      <c r="I416" s="98"/>
      <c r="J416" s="98"/>
      <c r="K416" s="98"/>
      <c r="L416" s="98"/>
      <c r="M416" s="99"/>
      <c r="N416" s="52" t="s">
        <v>652</v>
      </c>
      <c r="O416" s="61">
        <v>16.55</v>
      </c>
      <c r="P416" s="62"/>
      <c r="Q416" s="60">
        <f t="shared" si="7"/>
        <v>0</v>
      </c>
      <c r="R416" s="22"/>
    </row>
    <row r="417" spans="1:18" ht="30.75" customHeight="1" x14ac:dyDescent="0.25">
      <c r="A417" s="55" t="s">
        <v>377</v>
      </c>
      <c r="B417" s="97" t="s">
        <v>616</v>
      </c>
      <c r="C417" s="98" t="s">
        <v>36</v>
      </c>
      <c r="D417" s="98">
        <v>5</v>
      </c>
      <c r="E417" s="98">
        <v>85.47</v>
      </c>
      <c r="F417" s="98"/>
      <c r="G417" s="98"/>
      <c r="H417" s="98"/>
      <c r="I417" s="98"/>
      <c r="J417" s="98"/>
      <c r="K417" s="98"/>
      <c r="L417" s="98"/>
      <c r="M417" s="99"/>
      <c r="N417" s="52" t="s">
        <v>36</v>
      </c>
      <c r="O417" s="61">
        <v>5</v>
      </c>
      <c r="P417" s="62"/>
      <c r="Q417" s="60">
        <f t="shared" si="7"/>
        <v>0</v>
      </c>
      <c r="R417" s="22"/>
    </row>
    <row r="418" spans="1:18" ht="31.5" customHeight="1" x14ac:dyDescent="0.25">
      <c r="A418" s="55" t="s">
        <v>378</v>
      </c>
      <c r="B418" s="97" t="s">
        <v>685</v>
      </c>
      <c r="C418" s="98" t="s">
        <v>36</v>
      </c>
      <c r="D418" s="98">
        <v>1</v>
      </c>
      <c r="E418" s="98">
        <v>48.05</v>
      </c>
      <c r="F418" s="98"/>
      <c r="G418" s="98"/>
      <c r="H418" s="98"/>
      <c r="I418" s="98"/>
      <c r="J418" s="98"/>
      <c r="K418" s="98"/>
      <c r="L418" s="98"/>
      <c r="M418" s="99"/>
      <c r="N418" s="52" t="s">
        <v>36</v>
      </c>
      <c r="O418" s="61">
        <v>1</v>
      </c>
      <c r="P418" s="62"/>
      <c r="Q418" s="60">
        <f t="shared" si="7"/>
        <v>0</v>
      </c>
      <c r="R418" s="22"/>
    </row>
    <row r="419" spans="1:18" ht="33" customHeight="1" x14ac:dyDescent="0.25">
      <c r="A419" s="55" t="s">
        <v>379</v>
      </c>
      <c r="B419" s="97" t="s">
        <v>415</v>
      </c>
      <c r="C419" s="98" t="s">
        <v>36</v>
      </c>
      <c r="D419" s="98">
        <v>1</v>
      </c>
      <c r="E419" s="98">
        <v>61.85</v>
      </c>
      <c r="F419" s="98"/>
      <c r="G419" s="98"/>
      <c r="H419" s="98"/>
      <c r="I419" s="98"/>
      <c r="J419" s="98"/>
      <c r="K419" s="98"/>
      <c r="L419" s="98"/>
      <c r="M419" s="99"/>
      <c r="N419" s="52" t="s">
        <v>36</v>
      </c>
      <c r="O419" s="61">
        <v>1</v>
      </c>
      <c r="P419" s="62"/>
      <c r="Q419" s="60">
        <f t="shared" si="7"/>
        <v>0</v>
      </c>
      <c r="R419" s="22"/>
    </row>
    <row r="420" spans="1:18" ht="35.25" customHeight="1" x14ac:dyDescent="0.25">
      <c r="A420" s="55" t="s">
        <v>380</v>
      </c>
      <c r="B420" s="97" t="s">
        <v>617</v>
      </c>
      <c r="C420" s="98" t="s">
        <v>36</v>
      </c>
      <c r="D420" s="98">
        <v>1</v>
      </c>
      <c r="E420" s="98">
        <v>64.22</v>
      </c>
      <c r="F420" s="98"/>
      <c r="G420" s="98"/>
      <c r="H420" s="98"/>
      <c r="I420" s="98"/>
      <c r="J420" s="98"/>
      <c r="K420" s="98"/>
      <c r="L420" s="98"/>
      <c r="M420" s="99"/>
      <c r="N420" s="52" t="s">
        <v>36</v>
      </c>
      <c r="O420" s="61">
        <v>1</v>
      </c>
      <c r="P420" s="62"/>
      <c r="Q420" s="60">
        <f t="shared" si="7"/>
        <v>0</v>
      </c>
      <c r="R420" s="22"/>
    </row>
    <row r="421" spans="1:18" ht="35.25" customHeight="1" x14ac:dyDescent="0.25">
      <c r="A421" s="55" t="s">
        <v>381</v>
      </c>
      <c r="B421" s="97" t="s">
        <v>618</v>
      </c>
      <c r="C421" s="98" t="s">
        <v>36</v>
      </c>
      <c r="D421" s="98">
        <v>11</v>
      </c>
      <c r="E421" s="98">
        <v>114.7</v>
      </c>
      <c r="F421" s="98"/>
      <c r="G421" s="98"/>
      <c r="H421" s="98"/>
      <c r="I421" s="98"/>
      <c r="J421" s="98"/>
      <c r="K421" s="98"/>
      <c r="L421" s="98"/>
      <c r="M421" s="99"/>
      <c r="N421" s="52" t="s">
        <v>36</v>
      </c>
      <c r="O421" s="61">
        <v>11</v>
      </c>
      <c r="P421" s="62"/>
      <c r="Q421" s="60">
        <f t="shared" si="7"/>
        <v>0</v>
      </c>
      <c r="R421" s="22"/>
    </row>
    <row r="422" spans="1:18" ht="36.75" customHeight="1" x14ac:dyDescent="0.25">
      <c r="A422" s="55" t="s">
        <v>88</v>
      </c>
      <c r="B422" s="97" t="s">
        <v>422</v>
      </c>
      <c r="C422" s="98" t="s">
        <v>652</v>
      </c>
      <c r="D422" s="98">
        <v>0.2</v>
      </c>
      <c r="E422" s="98">
        <v>133.9</v>
      </c>
      <c r="F422" s="98"/>
      <c r="G422" s="98"/>
      <c r="H422" s="98"/>
      <c r="I422" s="98"/>
      <c r="J422" s="98"/>
      <c r="K422" s="98"/>
      <c r="L422" s="98"/>
      <c r="M422" s="99"/>
      <c r="N422" s="52" t="s">
        <v>652</v>
      </c>
      <c r="O422" s="61">
        <v>0.2</v>
      </c>
      <c r="P422" s="62"/>
      <c r="Q422" s="60">
        <f t="shared" si="7"/>
        <v>0</v>
      </c>
      <c r="R422" s="22"/>
    </row>
    <row r="423" spans="1:18" ht="37.5" customHeight="1" x14ac:dyDescent="0.25">
      <c r="A423" s="55" t="s">
        <v>90</v>
      </c>
      <c r="B423" s="97" t="s">
        <v>446</v>
      </c>
      <c r="C423" s="98" t="s">
        <v>36</v>
      </c>
      <c r="D423" s="98">
        <v>1</v>
      </c>
      <c r="E423" s="98">
        <v>55.48</v>
      </c>
      <c r="F423" s="98"/>
      <c r="G423" s="98"/>
      <c r="H423" s="98"/>
      <c r="I423" s="98"/>
      <c r="J423" s="98"/>
      <c r="K423" s="98"/>
      <c r="L423" s="98"/>
      <c r="M423" s="99"/>
      <c r="N423" s="52" t="s">
        <v>36</v>
      </c>
      <c r="O423" s="61">
        <v>1</v>
      </c>
      <c r="P423" s="62"/>
      <c r="Q423" s="60">
        <f t="shared" si="7"/>
        <v>0</v>
      </c>
      <c r="R423" s="22"/>
    </row>
    <row r="424" spans="1:18" ht="34.5" customHeight="1" x14ac:dyDescent="0.25">
      <c r="A424" s="55" t="s">
        <v>382</v>
      </c>
      <c r="B424" s="97" t="s">
        <v>619</v>
      </c>
      <c r="C424" s="98" t="s">
        <v>36</v>
      </c>
      <c r="D424" s="98">
        <v>1</v>
      </c>
      <c r="E424" s="98">
        <v>30.43</v>
      </c>
      <c r="F424" s="98"/>
      <c r="G424" s="98"/>
      <c r="H424" s="98"/>
      <c r="I424" s="98"/>
      <c r="J424" s="98"/>
      <c r="K424" s="98"/>
      <c r="L424" s="98"/>
      <c r="M424" s="99"/>
      <c r="N424" s="52" t="s">
        <v>36</v>
      </c>
      <c r="O424" s="61">
        <v>1</v>
      </c>
      <c r="P424" s="62"/>
      <c r="Q424" s="60">
        <f t="shared" si="7"/>
        <v>0</v>
      </c>
      <c r="R424" s="22"/>
    </row>
    <row r="425" spans="1:18" ht="30.75" customHeight="1" x14ac:dyDescent="0.25">
      <c r="A425" s="55" t="s">
        <v>98</v>
      </c>
      <c r="B425" s="97" t="s">
        <v>620</v>
      </c>
      <c r="C425" s="98" t="s">
        <v>36</v>
      </c>
      <c r="D425" s="98">
        <v>1</v>
      </c>
      <c r="E425" s="98">
        <v>67.5</v>
      </c>
      <c r="F425" s="98"/>
      <c r="G425" s="98"/>
      <c r="H425" s="98"/>
      <c r="I425" s="98"/>
      <c r="J425" s="98"/>
      <c r="K425" s="98"/>
      <c r="L425" s="98"/>
      <c r="M425" s="99"/>
      <c r="N425" s="52" t="s">
        <v>36</v>
      </c>
      <c r="O425" s="61">
        <v>1</v>
      </c>
      <c r="P425" s="62"/>
      <c r="Q425" s="60">
        <f t="shared" si="7"/>
        <v>0</v>
      </c>
      <c r="R425" s="22"/>
    </row>
    <row r="426" spans="1:18" ht="31.5" customHeight="1" x14ac:dyDescent="0.25">
      <c r="A426" s="55" t="s">
        <v>87</v>
      </c>
      <c r="B426" s="97" t="s">
        <v>444</v>
      </c>
      <c r="C426" s="98" t="s">
        <v>652</v>
      </c>
      <c r="D426" s="98">
        <v>0.45</v>
      </c>
      <c r="E426" s="98">
        <v>80.64</v>
      </c>
      <c r="F426" s="98"/>
      <c r="G426" s="98"/>
      <c r="H426" s="98"/>
      <c r="I426" s="98"/>
      <c r="J426" s="98"/>
      <c r="K426" s="98"/>
      <c r="L426" s="98"/>
      <c r="M426" s="99"/>
      <c r="N426" s="52" t="s">
        <v>652</v>
      </c>
      <c r="O426" s="61">
        <v>0.45</v>
      </c>
      <c r="P426" s="62"/>
      <c r="Q426" s="60">
        <f t="shared" si="7"/>
        <v>0</v>
      </c>
      <c r="R426" s="22"/>
    </row>
    <row r="427" spans="1:18" ht="33" customHeight="1" x14ac:dyDescent="0.25">
      <c r="A427" s="55" t="s">
        <v>89</v>
      </c>
      <c r="B427" s="97" t="s">
        <v>445</v>
      </c>
      <c r="C427" s="98" t="s">
        <v>36</v>
      </c>
      <c r="D427" s="98">
        <v>2</v>
      </c>
      <c r="E427" s="98">
        <v>28.8</v>
      </c>
      <c r="F427" s="98"/>
      <c r="G427" s="98"/>
      <c r="H427" s="98"/>
      <c r="I427" s="98"/>
      <c r="J427" s="98"/>
      <c r="K427" s="98"/>
      <c r="L427" s="98"/>
      <c r="M427" s="99"/>
      <c r="N427" s="52" t="s">
        <v>36</v>
      </c>
      <c r="O427" s="61">
        <v>2</v>
      </c>
      <c r="P427" s="62"/>
      <c r="Q427" s="60">
        <f t="shared" si="7"/>
        <v>0</v>
      </c>
      <c r="R427" s="22"/>
    </row>
    <row r="428" spans="1:18" ht="31.5" x14ac:dyDescent="0.25">
      <c r="A428" s="82" t="s">
        <v>384</v>
      </c>
      <c r="B428" s="100" t="s">
        <v>385</v>
      </c>
      <c r="C428" s="101"/>
      <c r="D428" s="101"/>
      <c r="E428" s="101"/>
      <c r="F428" s="101"/>
      <c r="G428" s="101"/>
      <c r="H428" s="101"/>
      <c r="I428" s="101"/>
      <c r="J428" s="101"/>
      <c r="K428" s="101"/>
      <c r="L428" s="101"/>
      <c r="M428" s="102"/>
      <c r="N428" s="52"/>
      <c r="O428" s="61"/>
      <c r="P428" s="62"/>
      <c r="Q428" s="60"/>
    </row>
    <row r="429" spans="1:18" ht="24" customHeight="1" x14ac:dyDescent="0.25">
      <c r="A429" s="82" t="s">
        <v>383</v>
      </c>
      <c r="B429" s="100" t="s">
        <v>290</v>
      </c>
      <c r="C429" s="101"/>
      <c r="D429" s="101"/>
      <c r="E429" s="101"/>
      <c r="F429" s="101"/>
      <c r="G429" s="101"/>
      <c r="H429" s="101"/>
      <c r="I429" s="101"/>
      <c r="J429" s="101"/>
      <c r="K429" s="101"/>
      <c r="L429" s="101"/>
      <c r="M429" s="102"/>
      <c r="N429" s="52"/>
      <c r="O429" s="61"/>
      <c r="P429" s="62"/>
      <c r="Q429" s="60"/>
    </row>
    <row r="430" spans="1:18" ht="21" customHeight="1" x14ac:dyDescent="0.25">
      <c r="A430" s="55" t="s">
        <v>354</v>
      </c>
      <c r="B430" s="97" t="s">
        <v>608</v>
      </c>
      <c r="C430" s="98" t="s">
        <v>33</v>
      </c>
      <c r="D430" s="98">
        <v>260</v>
      </c>
      <c r="E430" s="98"/>
      <c r="F430" s="98"/>
      <c r="G430" s="98"/>
      <c r="H430" s="98"/>
      <c r="I430" s="98"/>
      <c r="J430" s="98"/>
      <c r="K430" s="98"/>
      <c r="L430" s="98"/>
      <c r="M430" s="99"/>
      <c r="N430" s="52" t="s">
        <v>33</v>
      </c>
      <c r="O430" s="61">
        <v>260</v>
      </c>
      <c r="P430" s="62"/>
      <c r="Q430" s="60">
        <f t="shared" ref="Q430:Q473" si="8">ROUND(O430*P430,2)</f>
        <v>0</v>
      </c>
      <c r="R430" s="22"/>
    </row>
    <row r="431" spans="1:18" ht="18.75" customHeight="1" x14ac:dyDescent="0.25">
      <c r="A431" s="55" t="s">
        <v>39</v>
      </c>
      <c r="B431" s="97" t="s">
        <v>621</v>
      </c>
      <c r="C431" s="98" t="s">
        <v>33</v>
      </c>
      <c r="D431" s="98">
        <v>130</v>
      </c>
      <c r="E431" s="98"/>
      <c r="F431" s="98"/>
      <c r="G431" s="98"/>
      <c r="H431" s="98"/>
      <c r="I431" s="98"/>
      <c r="J431" s="98"/>
      <c r="K431" s="98"/>
      <c r="L431" s="98"/>
      <c r="M431" s="99"/>
      <c r="N431" s="52" t="s">
        <v>33</v>
      </c>
      <c r="O431" s="61">
        <v>130</v>
      </c>
      <c r="P431" s="62"/>
      <c r="Q431" s="60">
        <f t="shared" si="8"/>
        <v>0</v>
      </c>
      <c r="R431" s="22"/>
    </row>
    <row r="432" spans="1:18" ht="24" customHeight="1" x14ac:dyDescent="0.25">
      <c r="A432" s="82" t="s">
        <v>386</v>
      </c>
      <c r="B432" s="100" t="s">
        <v>281</v>
      </c>
      <c r="C432" s="101"/>
      <c r="D432" s="101"/>
      <c r="E432" s="101"/>
      <c r="F432" s="101"/>
      <c r="G432" s="101"/>
      <c r="H432" s="101"/>
      <c r="I432" s="101"/>
      <c r="J432" s="101"/>
      <c r="K432" s="101"/>
      <c r="L432" s="101"/>
      <c r="M432" s="102"/>
      <c r="N432" s="52"/>
      <c r="O432" s="61"/>
      <c r="P432" s="62"/>
      <c r="Q432" s="60"/>
    </row>
    <row r="433" spans="1:18" ht="35.25" customHeight="1" x14ac:dyDescent="0.25">
      <c r="A433" s="55" t="s">
        <v>42</v>
      </c>
      <c r="B433" s="97" t="s">
        <v>530</v>
      </c>
      <c r="C433" s="98" t="s">
        <v>35</v>
      </c>
      <c r="D433" s="98">
        <v>292.41000000000003</v>
      </c>
      <c r="E433" s="98">
        <v>61.23</v>
      </c>
      <c r="F433" s="98"/>
      <c r="G433" s="98"/>
      <c r="H433" s="98"/>
      <c r="I433" s="98"/>
      <c r="J433" s="98"/>
      <c r="K433" s="98"/>
      <c r="L433" s="98"/>
      <c r="M433" s="99"/>
      <c r="N433" s="52" t="s">
        <v>35</v>
      </c>
      <c r="O433" s="61">
        <v>292.41000000000003</v>
      </c>
      <c r="P433" s="62"/>
      <c r="Q433" s="60">
        <f t="shared" si="8"/>
        <v>0</v>
      </c>
      <c r="R433" s="22"/>
    </row>
    <row r="434" spans="1:18" ht="33" customHeight="1" x14ac:dyDescent="0.25">
      <c r="A434" s="55" t="s">
        <v>44</v>
      </c>
      <c r="B434" s="97" t="s">
        <v>531</v>
      </c>
      <c r="C434" s="98" t="s">
        <v>35</v>
      </c>
      <c r="D434" s="98">
        <v>292.41000000000003</v>
      </c>
      <c r="E434" s="98">
        <v>90.57</v>
      </c>
      <c r="F434" s="98"/>
      <c r="G434" s="98"/>
      <c r="H434" s="98"/>
      <c r="I434" s="98"/>
      <c r="J434" s="98"/>
      <c r="K434" s="98"/>
      <c r="L434" s="98"/>
      <c r="M434" s="99"/>
      <c r="N434" s="52" t="s">
        <v>35</v>
      </c>
      <c r="O434" s="61">
        <v>292.41000000000003</v>
      </c>
      <c r="P434" s="62"/>
      <c r="Q434" s="60">
        <f t="shared" si="8"/>
        <v>0</v>
      </c>
      <c r="R434" s="22"/>
    </row>
    <row r="435" spans="1:18" ht="31.5" customHeight="1" x14ac:dyDescent="0.25">
      <c r="A435" s="55" t="s">
        <v>45</v>
      </c>
      <c r="B435" s="97" t="s">
        <v>532</v>
      </c>
      <c r="C435" s="98" t="s">
        <v>33</v>
      </c>
      <c r="D435" s="98">
        <v>194.94</v>
      </c>
      <c r="E435" s="98">
        <v>10.7</v>
      </c>
      <c r="F435" s="98"/>
      <c r="G435" s="98"/>
      <c r="H435" s="98"/>
      <c r="I435" s="98"/>
      <c r="J435" s="98"/>
      <c r="K435" s="98"/>
      <c r="L435" s="98"/>
      <c r="M435" s="99"/>
      <c r="N435" s="52" t="s">
        <v>33</v>
      </c>
      <c r="O435" s="61">
        <v>194.94</v>
      </c>
      <c r="P435" s="62"/>
      <c r="Q435" s="60">
        <f t="shared" si="8"/>
        <v>0</v>
      </c>
      <c r="R435" s="22"/>
    </row>
    <row r="436" spans="1:18" ht="33" customHeight="1" x14ac:dyDescent="0.25">
      <c r="A436" s="55" t="s">
        <v>176</v>
      </c>
      <c r="B436" s="97" t="s">
        <v>622</v>
      </c>
      <c r="C436" s="98" t="s">
        <v>37</v>
      </c>
      <c r="D436" s="98">
        <v>146.85</v>
      </c>
      <c r="E436" s="98">
        <v>23.65</v>
      </c>
      <c r="F436" s="98"/>
      <c r="G436" s="98"/>
      <c r="H436" s="98"/>
      <c r="I436" s="98"/>
      <c r="J436" s="98"/>
      <c r="K436" s="98"/>
      <c r="L436" s="98"/>
      <c r="M436" s="99"/>
      <c r="N436" s="52" t="s">
        <v>37</v>
      </c>
      <c r="O436" s="61">
        <v>146.85</v>
      </c>
      <c r="P436" s="62"/>
      <c r="Q436" s="60">
        <f t="shared" si="8"/>
        <v>0</v>
      </c>
      <c r="R436" s="22"/>
    </row>
    <row r="437" spans="1:18" ht="33" customHeight="1" x14ac:dyDescent="0.25">
      <c r="A437" s="55" t="s">
        <v>46</v>
      </c>
      <c r="B437" s="97" t="s">
        <v>533</v>
      </c>
      <c r="C437" s="98" t="s">
        <v>33</v>
      </c>
      <c r="D437" s="98">
        <v>113.4</v>
      </c>
      <c r="E437" s="98">
        <v>111.48</v>
      </c>
      <c r="F437" s="98"/>
      <c r="G437" s="98"/>
      <c r="H437" s="98"/>
      <c r="I437" s="98"/>
      <c r="J437" s="98"/>
      <c r="K437" s="98"/>
      <c r="L437" s="98"/>
      <c r="M437" s="99"/>
      <c r="N437" s="52" t="s">
        <v>33</v>
      </c>
      <c r="O437" s="61">
        <v>113.4</v>
      </c>
      <c r="P437" s="62"/>
      <c r="Q437" s="60">
        <f t="shared" si="8"/>
        <v>0</v>
      </c>
      <c r="R437" s="22"/>
    </row>
    <row r="438" spans="1:18" ht="33" customHeight="1" x14ac:dyDescent="0.25">
      <c r="A438" s="55" t="s">
        <v>47</v>
      </c>
      <c r="B438" s="97" t="s">
        <v>534</v>
      </c>
      <c r="C438" s="98" t="s">
        <v>37</v>
      </c>
      <c r="D438" s="98">
        <v>1228.8599999999999</v>
      </c>
      <c r="E438" s="98">
        <v>21.79</v>
      </c>
      <c r="F438" s="98"/>
      <c r="G438" s="98"/>
      <c r="H438" s="98"/>
      <c r="I438" s="98"/>
      <c r="J438" s="98"/>
      <c r="K438" s="98"/>
      <c r="L438" s="98"/>
      <c r="M438" s="99"/>
      <c r="N438" s="52" t="s">
        <v>37</v>
      </c>
      <c r="O438" s="61">
        <v>1228.8599999999999</v>
      </c>
      <c r="P438" s="62"/>
      <c r="Q438" s="60">
        <f t="shared" si="8"/>
        <v>0</v>
      </c>
      <c r="R438" s="22"/>
    </row>
    <row r="439" spans="1:18" ht="33" customHeight="1" x14ac:dyDescent="0.25">
      <c r="A439" s="55" t="s">
        <v>48</v>
      </c>
      <c r="B439" s="97" t="s">
        <v>609</v>
      </c>
      <c r="C439" s="98" t="s">
        <v>37</v>
      </c>
      <c r="D439" s="98">
        <v>81.27</v>
      </c>
      <c r="E439" s="98">
        <v>21.03</v>
      </c>
      <c r="F439" s="98"/>
      <c r="G439" s="98"/>
      <c r="H439" s="98"/>
      <c r="I439" s="98"/>
      <c r="J439" s="98"/>
      <c r="K439" s="98"/>
      <c r="L439" s="98"/>
      <c r="M439" s="99"/>
      <c r="N439" s="52" t="s">
        <v>37</v>
      </c>
      <c r="O439" s="61">
        <v>81.27</v>
      </c>
      <c r="P439" s="62"/>
      <c r="Q439" s="60">
        <f t="shared" si="8"/>
        <v>0</v>
      </c>
      <c r="R439" s="22"/>
    </row>
    <row r="440" spans="1:18" ht="57.75" customHeight="1" x14ac:dyDescent="0.25">
      <c r="A440" s="55" t="s">
        <v>49</v>
      </c>
      <c r="B440" s="97" t="s">
        <v>535</v>
      </c>
      <c r="C440" s="98" t="s">
        <v>33</v>
      </c>
      <c r="D440" s="98">
        <v>44.18</v>
      </c>
      <c r="E440" s="98">
        <v>183.29</v>
      </c>
      <c r="F440" s="98"/>
      <c r="G440" s="98"/>
      <c r="H440" s="98"/>
      <c r="I440" s="98"/>
      <c r="J440" s="98"/>
      <c r="K440" s="98"/>
      <c r="L440" s="98"/>
      <c r="M440" s="99"/>
      <c r="N440" s="52" t="s">
        <v>33</v>
      </c>
      <c r="O440" s="61">
        <v>44.18</v>
      </c>
      <c r="P440" s="62"/>
      <c r="Q440" s="60">
        <f t="shared" si="8"/>
        <v>0</v>
      </c>
      <c r="R440" s="22"/>
    </row>
    <row r="441" spans="1:18" ht="56.25" customHeight="1" x14ac:dyDescent="0.25">
      <c r="A441" s="55" t="s">
        <v>50</v>
      </c>
      <c r="B441" s="97" t="s">
        <v>623</v>
      </c>
      <c r="C441" s="98" t="s">
        <v>33</v>
      </c>
      <c r="D441" s="98">
        <v>132.56</v>
      </c>
      <c r="E441" s="98">
        <v>239.43</v>
      </c>
      <c r="F441" s="98"/>
      <c r="G441" s="98"/>
      <c r="H441" s="98"/>
      <c r="I441" s="98"/>
      <c r="J441" s="98"/>
      <c r="K441" s="98"/>
      <c r="L441" s="98"/>
      <c r="M441" s="99"/>
      <c r="N441" s="52" t="s">
        <v>33</v>
      </c>
      <c r="O441" s="61">
        <v>132.56</v>
      </c>
      <c r="P441" s="62"/>
      <c r="Q441" s="60">
        <f t="shared" si="8"/>
        <v>0</v>
      </c>
      <c r="R441" s="22"/>
    </row>
    <row r="442" spans="1:18" ht="50.25" customHeight="1" x14ac:dyDescent="0.25">
      <c r="A442" s="55" t="s">
        <v>52</v>
      </c>
      <c r="B442" s="97" t="s">
        <v>536</v>
      </c>
      <c r="C442" s="98" t="s">
        <v>35</v>
      </c>
      <c r="D442" s="98">
        <v>24.47</v>
      </c>
      <c r="E442" s="98">
        <v>1974.32</v>
      </c>
      <c r="F442" s="98"/>
      <c r="G442" s="98"/>
      <c r="H442" s="98"/>
      <c r="I442" s="98"/>
      <c r="J442" s="98"/>
      <c r="K442" s="98"/>
      <c r="L442" s="98"/>
      <c r="M442" s="99"/>
      <c r="N442" s="52" t="s">
        <v>35</v>
      </c>
      <c r="O442" s="61">
        <v>24.47</v>
      </c>
      <c r="P442" s="62"/>
      <c r="Q442" s="60">
        <f t="shared" si="8"/>
        <v>0</v>
      </c>
      <c r="R442" s="22"/>
    </row>
    <row r="443" spans="1:18" ht="24.75" customHeight="1" x14ac:dyDescent="0.25">
      <c r="A443" s="55" t="s">
        <v>282</v>
      </c>
      <c r="B443" s="97" t="s">
        <v>537</v>
      </c>
      <c r="C443" s="98" t="s">
        <v>33</v>
      </c>
      <c r="D443" s="98">
        <v>142.94999999999999</v>
      </c>
      <c r="E443" s="98">
        <v>345.16</v>
      </c>
      <c r="F443" s="98"/>
      <c r="G443" s="98"/>
      <c r="H443" s="98"/>
      <c r="I443" s="98"/>
      <c r="J443" s="98"/>
      <c r="K443" s="98"/>
      <c r="L443" s="98"/>
      <c r="M443" s="99"/>
      <c r="N443" s="52" t="s">
        <v>33</v>
      </c>
      <c r="O443" s="61">
        <v>142.94999999999999</v>
      </c>
      <c r="P443" s="62"/>
      <c r="Q443" s="60">
        <f t="shared" si="8"/>
        <v>0</v>
      </c>
      <c r="R443" s="22"/>
    </row>
    <row r="444" spans="1:18" ht="33.75" customHeight="1" x14ac:dyDescent="0.25">
      <c r="A444" s="55" t="s">
        <v>57</v>
      </c>
      <c r="B444" s="97" t="s">
        <v>523</v>
      </c>
      <c r="C444" s="98" t="s">
        <v>35</v>
      </c>
      <c r="D444" s="98">
        <v>238.47</v>
      </c>
      <c r="E444" s="98">
        <v>101.66</v>
      </c>
      <c r="F444" s="98"/>
      <c r="G444" s="98"/>
      <c r="H444" s="98"/>
      <c r="I444" s="98"/>
      <c r="J444" s="98"/>
      <c r="K444" s="98"/>
      <c r="L444" s="98"/>
      <c r="M444" s="99"/>
      <c r="N444" s="52" t="s">
        <v>35</v>
      </c>
      <c r="O444" s="61">
        <v>238.47</v>
      </c>
      <c r="P444" s="62"/>
      <c r="Q444" s="60">
        <f t="shared" si="8"/>
        <v>0</v>
      </c>
      <c r="R444" s="22"/>
    </row>
    <row r="445" spans="1:18" ht="24" customHeight="1" x14ac:dyDescent="0.25">
      <c r="A445" s="82" t="s">
        <v>387</v>
      </c>
      <c r="B445" s="100" t="s">
        <v>200</v>
      </c>
      <c r="C445" s="101"/>
      <c r="D445" s="101"/>
      <c r="E445" s="101"/>
      <c r="F445" s="101"/>
      <c r="G445" s="101"/>
      <c r="H445" s="101"/>
      <c r="I445" s="101"/>
      <c r="J445" s="101"/>
      <c r="K445" s="101"/>
      <c r="L445" s="101"/>
      <c r="M445" s="102"/>
      <c r="N445" s="52"/>
      <c r="O445" s="61"/>
      <c r="P445" s="62"/>
      <c r="Q445" s="60"/>
    </row>
    <row r="446" spans="1:18" ht="42" customHeight="1" x14ac:dyDescent="0.25">
      <c r="A446" s="55" t="s">
        <v>389</v>
      </c>
      <c r="B446" s="97" t="s">
        <v>624</v>
      </c>
      <c r="C446" s="98" t="s">
        <v>652</v>
      </c>
      <c r="D446" s="98">
        <v>129.96</v>
      </c>
      <c r="E446" s="98">
        <v>385.32</v>
      </c>
      <c r="F446" s="98"/>
      <c r="G446" s="98"/>
      <c r="H446" s="98"/>
      <c r="I446" s="98"/>
      <c r="J446" s="98"/>
      <c r="K446" s="98"/>
      <c r="L446" s="98"/>
      <c r="M446" s="99"/>
      <c r="N446" s="52" t="s">
        <v>652</v>
      </c>
      <c r="O446" s="61">
        <v>129.96</v>
      </c>
      <c r="P446" s="62"/>
      <c r="Q446" s="60">
        <f t="shared" si="8"/>
        <v>0</v>
      </c>
      <c r="R446" s="22"/>
    </row>
    <row r="447" spans="1:18" ht="71.25" customHeight="1" x14ac:dyDescent="0.25">
      <c r="A447" s="55" t="s">
        <v>204</v>
      </c>
      <c r="B447" s="97" t="s">
        <v>653</v>
      </c>
      <c r="C447" s="98" t="s">
        <v>33</v>
      </c>
      <c r="D447" s="98">
        <v>124.76</v>
      </c>
      <c r="E447" s="98">
        <v>144</v>
      </c>
      <c r="F447" s="98"/>
      <c r="G447" s="98"/>
      <c r="H447" s="98"/>
      <c r="I447" s="98"/>
      <c r="J447" s="98"/>
      <c r="K447" s="98"/>
      <c r="L447" s="98"/>
      <c r="M447" s="99"/>
      <c r="N447" s="52" t="s">
        <v>33</v>
      </c>
      <c r="O447" s="61">
        <v>124.76</v>
      </c>
      <c r="P447" s="62"/>
      <c r="Q447" s="60">
        <f t="shared" si="8"/>
        <v>0</v>
      </c>
      <c r="R447" s="22"/>
    </row>
    <row r="448" spans="1:18" ht="24" customHeight="1" x14ac:dyDescent="0.25">
      <c r="A448" s="82" t="s">
        <v>388</v>
      </c>
      <c r="B448" s="100" t="s">
        <v>256</v>
      </c>
      <c r="C448" s="101"/>
      <c r="D448" s="101"/>
      <c r="E448" s="101"/>
      <c r="F448" s="101"/>
      <c r="G448" s="101"/>
      <c r="H448" s="101"/>
      <c r="I448" s="101"/>
      <c r="J448" s="101"/>
      <c r="K448" s="101"/>
      <c r="L448" s="101"/>
      <c r="M448" s="102"/>
      <c r="N448" s="52"/>
      <c r="O448" s="61"/>
      <c r="P448" s="62"/>
      <c r="Q448" s="60"/>
    </row>
    <row r="449" spans="1:18" ht="51" customHeight="1" x14ac:dyDescent="0.25">
      <c r="A449" s="55" t="s">
        <v>391</v>
      </c>
      <c r="B449" s="97" t="s">
        <v>625</v>
      </c>
      <c r="C449" s="98" t="s">
        <v>33</v>
      </c>
      <c r="D449" s="98">
        <v>350.89</v>
      </c>
      <c r="E449" s="98">
        <v>69.72</v>
      </c>
      <c r="F449" s="98"/>
      <c r="G449" s="98"/>
      <c r="H449" s="98"/>
      <c r="I449" s="98"/>
      <c r="J449" s="98"/>
      <c r="K449" s="98"/>
      <c r="L449" s="98"/>
      <c r="M449" s="99"/>
      <c r="N449" s="52" t="s">
        <v>33</v>
      </c>
      <c r="O449" s="61">
        <v>350.89</v>
      </c>
      <c r="P449" s="62"/>
      <c r="Q449" s="60">
        <f t="shared" si="8"/>
        <v>0</v>
      </c>
      <c r="R449" s="22"/>
    </row>
    <row r="450" spans="1:18" ht="24" customHeight="1" x14ac:dyDescent="0.25">
      <c r="A450" s="82" t="s">
        <v>390</v>
      </c>
      <c r="B450" s="100" t="s">
        <v>269</v>
      </c>
      <c r="C450" s="101"/>
      <c r="D450" s="101"/>
      <c r="E450" s="101"/>
      <c r="F450" s="101"/>
      <c r="G450" s="101"/>
      <c r="H450" s="101"/>
      <c r="I450" s="101"/>
      <c r="J450" s="101"/>
      <c r="K450" s="101"/>
      <c r="L450" s="101"/>
      <c r="M450" s="102"/>
      <c r="N450" s="52"/>
      <c r="O450" s="61"/>
      <c r="P450" s="62"/>
      <c r="Q450" s="60"/>
    </row>
    <row r="451" spans="1:18" ht="69" customHeight="1" x14ac:dyDescent="0.25">
      <c r="A451" s="55" t="s">
        <v>393</v>
      </c>
      <c r="B451" s="97" t="s">
        <v>686</v>
      </c>
      <c r="C451" s="98" t="s">
        <v>652</v>
      </c>
      <c r="D451" s="98">
        <v>130</v>
      </c>
      <c r="E451" s="98">
        <v>4933.6000000000004</v>
      </c>
      <c r="F451" s="98"/>
      <c r="G451" s="98"/>
      <c r="H451" s="98"/>
      <c r="I451" s="98"/>
      <c r="J451" s="98"/>
      <c r="K451" s="98"/>
      <c r="L451" s="98"/>
      <c r="M451" s="99"/>
      <c r="N451" s="52" t="s">
        <v>652</v>
      </c>
      <c r="O451" s="61">
        <v>130</v>
      </c>
      <c r="P451" s="62"/>
      <c r="Q451" s="60">
        <f t="shared" si="8"/>
        <v>0</v>
      </c>
      <c r="R451" s="22"/>
    </row>
    <row r="452" spans="1:18" ht="82.5" customHeight="1" x14ac:dyDescent="0.25">
      <c r="A452" s="55" t="s">
        <v>394</v>
      </c>
      <c r="B452" s="97" t="s">
        <v>626</v>
      </c>
      <c r="C452" s="98" t="s">
        <v>36</v>
      </c>
      <c r="D452" s="98">
        <v>2</v>
      </c>
      <c r="E452" s="98">
        <v>59527.46</v>
      </c>
      <c r="F452" s="98"/>
      <c r="G452" s="98"/>
      <c r="H452" s="98"/>
      <c r="I452" s="98"/>
      <c r="J452" s="98"/>
      <c r="K452" s="98"/>
      <c r="L452" s="98"/>
      <c r="M452" s="99"/>
      <c r="N452" s="52" t="s">
        <v>36</v>
      </c>
      <c r="O452" s="61">
        <v>2</v>
      </c>
      <c r="P452" s="62"/>
      <c r="Q452" s="60">
        <f t="shared" si="8"/>
        <v>0</v>
      </c>
      <c r="R452" s="22"/>
    </row>
    <row r="453" spans="1:18" ht="78.75" customHeight="1" x14ac:dyDescent="0.25">
      <c r="A453" s="55" t="s">
        <v>395</v>
      </c>
      <c r="B453" s="97" t="s">
        <v>627</v>
      </c>
      <c r="C453" s="98" t="s">
        <v>36</v>
      </c>
      <c r="D453" s="98">
        <v>1</v>
      </c>
      <c r="E453" s="98">
        <v>27849.26</v>
      </c>
      <c r="F453" s="98"/>
      <c r="G453" s="98"/>
      <c r="H453" s="98"/>
      <c r="I453" s="98"/>
      <c r="J453" s="98"/>
      <c r="K453" s="98"/>
      <c r="L453" s="98"/>
      <c r="M453" s="99"/>
      <c r="N453" s="52" t="s">
        <v>36</v>
      </c>
      <c r="O453" s="61">
        <v>1</v>
      </c>
      <c r="P453" s="62"/>
      <c r="Q453" s="60">
        <f t="shared" si="8"/>
        <v>0</v>
      </c>
      <c r="R453" s="22"/>
    </row>
    <row r="454" spans="1:18" ht="31.5" x14ac:dyDescent="0.25">
      <c r="A454" s="82" t="s">
        <v>397</v>
      </c>
      <c r="B454" s="100" t="s">
        <v>398</v>
      </c>
      <c r="C454" s="101"/>
      <c r="D454" s="101"/>
      <c r="E454" s="101"/>
      <c r="F454" s="101"/>
      <c r="G454" s="101"/>
      <c r="H454" s="101"/>
      <c r="I454" s="101"/>
      <c r="J454" s="101"/>
      <c r="K454" s="101"/>
      <c r="L454" s="101"/>
      <c r="M454" s="102"/>
      <c r="N454" s="52"/>
      <c r="O454" s="61"/>
      <c r="P454" s="62"/>
      <c r="Q454" s="60"/>
    </row>
    <row r="455" spans="1:18" ht="24" customHeight="1" x14ac:dyDescent="0.25">
      <c r="A455" s="82" t="s">
        <v>392</v>
      </c>
      <c r="B455" s="100" t="s">
        <v>290</v>
      </c>
      <c r="C455" s="101"/>
      <c r="D455" s="101"/>
      <c r="E455" s="101"/>
      <c r="F455" s="101"/>
      <c r="G455" s="101"/>
      <c r="H455" s="101"/>
      <c r="I455" s="101"/>
      <c r="J455" s="101"/>
      <c r="K455" s="101"/>
      <c r="L455" s="101"/>
      <c r="M455" s="102"/>
      <c r="N455" s="52"/>
      <c r="O455" s="61"/>
      <c r="P455" s="62"/>
      <c r="Q455" s="60"/>
    </row>
    <row r="456" spans="1:18" ht="21.75" customHeight="1" x14ac:dyDescent="0.25">
      <c r="A456" s="55" t="s">
        <v>354</v>
      </c>
      <c r="B456" s="97" t="s">
        <v>608</v>
      </c>
      <c r="C456" s="98" t="s">
        <v>33</v>
      </c>
      <c r="D456" s="98">
        <v>600</v>
      </c>
      <c r="E456" s="98">
        <v>18.37</v>
      </c>
      <c r="F456" s="98"/>
      <c r="G456" s="98"/>
      <c r="H456" s="98"/>
      <c r="I456" s="98"/>
      <c r="J456" s="98"/>
      <c r="K456" s="98"/>
      <c r="L456" s="98"/>
      <c r="M456" s="99"/>
      <c r="N456" s="52" t="s">
        <v>33</v>
      </c>
      <c r="O456" s="61">
        <v>600</v>
      </c>
      <c r="P456" s="62"/>
      <c r="Q456" s="60">
        <f t="shared" si="8"/>
        <v>0</v>
      </c>
      <c r="R456" s="22"/>
    </row>
    <row r="457" spans="1:18" ht="22.5" customHeight="1" x14ac:dyDescent="0.25">
      <c r="A457" s="55" t="s">
        <v>39</v>
      </c>
      <c r="B457" s="97" t="s">
        <v>621</v>
      </c>
      <c r="C457" s="98" t="s">
        <v>33</v>
      </c>
      <c r="D457" s="98">
        <v>300</v>
      </c>
      <c r="E457" s="98">
        <v>8.0500000000000007</v>
      </c>
      <c r="F457" s="98"/>
      <c r="G457" s="98"/>
      <c r="H457" s="98"/>
      <c r="I457" s="98"/>
      <c r="J457" s="98"/>
      <c r="K457" s="98"/>
      <c r="L457" s="98"/>
      <c r="M457" s="99"/>
      <c r="N457" s="52" t="s">
        <v>33</v>
      </c>
      <c r="O457" s="61">
        <v>300</v>
      </c>
      <c r="P457" s="62"/>
      <c r="Q457" s="60">
        <f t="shared" si="8"/>
        <v>0</v>
      </c>
      <c r="R457" s="22"/>
    </row>
    <row r="458" spans="1:18" ht="24" customHeight="1" x14ac:dyDescent="0.25">
      <c r="A458" s="82" t="s">
        <v>396</v>
      </c>
      <c r="B458" s="100" t="s">
        <v>281</v>
      </c>
      <c r="C458" s="101"/>
      <c r="D458" s="101"/>
      <c r="E458" s="101"/>
      <c r="F458" s="101"/>
      <c r="G458" s="101"/>
      <c r="H458" s="101"/>
      <c r="I458" s="101"/>
      <c r="J458" s="101"/>
      <c r="K458" s="101"/>
      <c r="L458" s="101"/>
      <c r="M458" s="102"/>
      <c r="N458" s="52"/>
      <c r="O458" s="61"/>
      <c r="P458" s="62"/>
      <c r="Q458" s="60"/>
    </row>
    <row r="459" spans="1:18" ht="32.25" customHeight="1" x14ac:dyDescent="0.25">
      <c r="A459" s="55" t="s">
        <v>42</v>
      </c>
      <c r="B459" s="97" t="s">
        <v>530</v>
      </c>
      <c r="C459" s="98" t="s">
        <v>35</v>
      </c>
      <c r="D459" s="98">
        <v>450</v>
      </c>
      <c r="E459" s="98">
        <v>61.23</v>
      </c>
      <c r="F459" s="98"/>
      <c r="G459" s="98"/>
      <c r="H459" s="98"/>
      <c r="I459" s="98"/>
      <c r="J459" s="98"/>
      <c r="K459" s="98"/>
      <c r="L459" s="98"/>
      <c r="M459" s="99"/>
      <c r="N459" s="52" t="s">
        <v>35</v>
      </c>
      <c r="O459" s="61">
        <v>450</v>
      </c>
      <c r="P459" s="62"/>
      <c r="Q459" s="60">
        <f t="shared" si="8"/>
        <v>0</v>
      </c>
      <c r="R459" s="22"/>
    </row>
    <row r="460" spans="1:18" ht="33" customHeight="1" x14ac:dyDescent="0.25">
      <c r="A460" s="55" t="s">
        <v>43</v>
      </c>
      <c r="B460" s="97" t="s">
        <v>522</v>
      </c>
      <c r="C460" s="98" t="s">
        <v>35</v>
      </c>
      <c r="D460" s="98">
        <v>30</v>
      </c>
      <c r="E460" s="98">
        <v>137.80000000000001</v>
      </c>
      <c r="F460" s="98"/>
      <c r="G460" s="98"/>
      <c r="H460" s="98"/>
      <c r="I460" s="98"/>
      <c r="J460" s="98"/>
      <c r="K460" s="98"/>
      <c r="L460" s="98"/>
      <c r="M460" s="99"/>
      <c r="N460" s="52" t="s">
        <v>35</v>
      </c>
      <c r="O460" s="61">
        <v>30</v>
      </c>
      <c r="P460" s="62"/>
      <c r="Q460" s="60">
        <f t="shared" si="8"/>
        <v>0</v>
      </c>
      <c r="R460" s="22"/>
    </row>
    <row r="461" spans="1:18" ht="22.5" customHeight="1" x14ac:dyDescent="0.25">
      <c r="A461" s="55" t="s">
        <v>291</v>
      </c>
      <c r="B461" s="97" t="s">
        <v>544</v>
      </c>
      <c r="C461" s="98" t="s">
        <v>33</v>
      </c>
      <c r="D461" s="98">
        <v>300</v>
      </c>
      <c r="E461" s="98">
        <v>7.39</v>
      </c>
      <c r="F461" s="98"/>
      <c r="G461" s="98"/>
      <c r="H461" s="98"/>
      <c r="I461" s="98"/>
      <c r="J461" s="98"/>
      <c r="K461" s="98"/>
      <c r="L461" s="98"/>
      <c r="M461" s="99"/>
      <c r="N461" s="52" t="s">
        <v>33</v>
      </c>
      <c r="O461" s="61">
        <v>300</v>
      </c>
      <c r="P461" s="62"/>
      <c r="Q461" s="60">
        <f t="shared" si="8"/>
        <v>0</v>
      </c>
      <c r="R461" s="22"/>
    </row>
    <row r="462" spans="1:18" ht="32.25" customHeight="1" x14ac:dyDescent="0.25">
      <c r="A462" s="55" t="s">
        <v>44</v>
      </c>
      <c r="B462" s="97" t="s">
        <v>531</v>
      </c>
      <c r="C462" s="98" t="s">
        <v>35</v>
      </c>
      <c r="D462" s="98">
        <v>480</v>
      </c>
      <c r="E462" s="98">
        <v>90.57</v>
      </c>
      <c r="F462" s="98"/>
      <c r="G462" s="98"/>
      <c r="H462" s="98"/>
      <c r="I462" s="98"/>
      <c r="J462" s="98"/>
      <c r="K462" s="98"/>
      <c r="L462" s="98"/>
      <c r="M462" s="99"/>
      <c r="N462" s="52" t="s">
        <v>35</v>
      </c>
      <c r="O462" s="61">
        <v>480</v>
      </c>
      <c r="P462" s="62"/>
      <c r="Q462" s="60">
        <f t="shared" si="8"/>
        <v>0</v>
      </c>
      <c r="R462" s="22"/>
    </row>
    <row r="463" spans="1:18" ht="33" customHeight="1" x14ac:dyDescent="0.25">
      <c r="A463" s="55" t="s">
        <v>46</v>
      </c>
      <c r="B463" s="97" t="s">
        <v>533</v>
      </c>
      <c r="C463" s="98" t="s">
        <v>33</v>
      </c>
      <c r="D463" s="98">
        <v>181.2</v>
      </c>
      <c r="E463" s="98">
        <v>111.48</v>
      </c>
      <c r="F463" s="98"/>
      <c r="G463" s="98"/>
      <c r="H463" s="98"/>
      <c r="I463" s="98"/>
      <c r="J463" s="98"/>
      <c r="K463" s="98"/>
      <c r="L463" s="98"/>
      <c r="M463" s="99"/>
      <c r="N463" s="52" t="s">
        <v>33</v>
      </c>
      <c r="O463" s="61">
        <v>181.2</v>
      </c>
      <c r="P463" s="62"/>
      <c r="Q463" s="60">
        <f t="shared" si="8"/>
        <v>0</v>
      </c>
      <c r="R463" s="22"/>
    </row>
    <row r="464" spans="1:18" ht="33" customHeight="1" x14ac:dyDescent="0.25">
      <c r="A464" s="55" t="s">
        <v>47</v>
      </c>
      <c r="B464" s="97" t="s">
        <v>534</v>
      </c>
      <c r="C464" s="98" t="s">
        <v>37</v>
      </c>
      <c r="D464" s="98">
        <v>410.1</v>
      </c>
      <c r="E464" s="98">
        <v>21.79</v>
      </c>
      <c r="F464" s="98"/>
      <c r="G464" s="98"/>
      <c r="H464" s="98"/>
      <c r="I464" s="98"/>
      <c r="J464" s="98"/>
      <c r="K464" s="98"/>
      <c r="L464" s="98"/>
      <c r="M464" s="99"/>
      <c r="N464" s="52" t="s">
        <v>37</v>
      </c>
      <c r="O464" s="61">
        <v>410.1</v>
      </c>
      <c r="P464" s="62"/>
      <c r="Q464" s="60">
        <f t="shared" si="8"/>
        <v>0</v>
      </c>
      <c r="R464" s="22"/>
    </row>
    <row r="465" spans="1:18" ht="47.25" customHeight="1" x14ac:dyDescent="0.25">
      <c r="A465" s="55" t="s">
        <v>49</v>
      </c>
      <c r="B465" s="97" t="s">
        <v>535</v>
      </c>
      <c r="C465" s="98" t="s">
        <v>33</v>
      </c>
      <c r="D465" s="98">
        <v>54</v>
      </c>
      <c r="E465" s="98">
        <v>183.29</v>
      </c>
      <c r="F465" s="98"/>
      <c r="G465" s="98"/>
      <c r="H465" s="98"/>
      <c r="I465" s="98"/>
      <c r="J465" s="98"/>
      <c r="K465" s="98"/>
      <c r="L465" s="98"/>
      <c r="M465" s="99"/>
      <c r="N465" s="52" t="s">
        <v>33</v>
      </c>
      <c r="O465" s="61">
        <v>54</v>
      </c>
      <c r="P465" s="62"/>
      <c r="Q465" s="60">
        <f t="shared" si="8"/>
        <v>0</v>
      </c>
      <c r="R465" s="22"/>
    </row>
    <row r="466" spans="1:18" ht="46.5" customHeight="1" x14ac:dyDescent="0.25">
      <c r="A466" s="55" t="s">
        <v>51</v>
      </c>
      <c r="B466" s="97" t="s">
        <v>681</v>
      </c>
      <c r="C466" s="98" t="s">
        <v>35</v>
      </c>
      <c r="D466" s="98">
        <v>8.1</v>
      </c>
      <c r="E466" s="98">
        <v>1826.67</v>
      </c>
      <c r="F466" s="98"/>
      <c r="G466" s="98"/>
      <c r="H466" s="98"/>
      <c r="I466" s="98"/>
      <c r="J466" s="98"/>
      <c r="K466" s="98"/>
      <c r="L466" s="98"/>
      <c r="M466" s="99"/>
      <c r="N466" s="52" t="s">
        <v>35</v>
      </c>
      <c r="O466" s="61">
        <v>8.1</v>
      </c>
      <c r="P466" s="62"/>
      <c r="Q466" s="60">
        <f t="shared" si="8"/>
        <v>0</v>
      </c>
      <c r="R466" s="22"/>
    </row>
    <row r="467" spans="1:18" ht="33" customHeight="1" x14ac:dyDescent="0.25">
      <c r="A467" s="55" t="s">
        <v>401</v>
      </c>
      <c r="B467" s="97" t="s">
        <v>628</v>
      </c>
      <c r="C467" s="98" t="s">
        <v>652</v>
      </c>
      <c r="D467" s="98">
        <v>66</v>
      </c>
      <c r="E467" s="98">
        <v>246.64</v>
      </c>
      <c r="F467" s="98"/>
      <c r="G467" s="98"/>
      <c r="H467" s="98"/>
      <c r="I467" s="98"/>
      <c r="J467" s="98"/>
      <c r="K467" s="98"/>
      <c r="L467" s="98"/>
      <c r="M467" s="99"/>
      <c r="N467" s="52" t="s">
        <v>652</v>
      </c>
      <c r="O467" s="61">
        <v>66</v>
      </c>
      <c r="P467" s="62"/>
      <c r="Q467" s="60">
        <f t="shared" si="8"/>
        <v>0</v>
      </c>
      <c r="R467" s="22"/>
    </row>
    <row r="468" spans="1:18" ht="35.25" customHeight="1" x14ac:dyDescent="0.25">
      <c r="A468" s="55" t="s">
        <v>389</v>
      </c>
      <c r="B468" s="97" t="s">
        <v>624</v>
      </c>
      <c r="C468" s="98" t="s">
        <v>652</v>
      </c>
      <c r="D468" s="98">
        <v>99</v>
      </c>
      <c r="E468" s="98">
        <v>385.32</v>
      </c>
      <c r="F468" s="98"/>
      <c r="G468" s="98"/>
      <c r="H468" s="98"/>
      <c r="I468" s="98"/>
      <c r="J468" s="98"/>
      <c r="K468" s="98"/>
      <c r="L468" s="98"/>
      <c r="M468" s="99"/>
      <c r="N468" s="52" t="s">
        <v>652</v>
      </c>
      <c r="O468" s="61">
        <v>99</v>
      </c>
      <c r="P468" s="62"/>
      <c r="Q468" s="60">
        <f t="shared" si="8"/>
        <v>0</v>
      </c>
      <c r="R468" s="22"/>
    </row>
    <row r="469" spans="1:18" ht="33" customHeight="1" x14ac:dyDescent="0.25">
      <c r="A469" s="55" t="s">
        <v>57</v>
      </c>
      <c r="B469" s="97" t="s">
        <v>523</v>
      </c>
      <c r="C469" s="98" t="s">
        <v>35</v>
      </c>
      <c r="D469" s="98">
        <v>480</v>
      </c>
      <c r="E469" s="98">
        <v>101.66</v>
      </c>
      <c r="F469" s="98"/>
      <c r="G469" s="98"/>
      <c r="H469" s="98"/>
      <c r="I469" s="98"/>
      <c r="J469" s="98"/>
      <c r="K469" s="98"/>
      <c r="L469" s="98"/>
      <c r="M469" s="99"/>
      <c r="N469" s="52" t="s">
        <v>35</v>
      </c>
      <c r="O469" s="61">
        <v>480</v>
      </c>
      <c r="P469" s="62"/>
      <c r="Q469" s="60">
        <f t="shared" si="8"/>
        <v>0</v>
      </c>
      <c r="R469" s="22"/>
    </row>
    <row r="470" spans="1:18" ht="24" customHeight="1" x14ac:dyDescent="0.25">
      <c r="A470" s="82" t="s">
        <v>399</v>
      </c>
      <c r="B470" s="100" t="s">
        <v>200</v>
      </c>
      <c r="C470" s="101"/>
      <c r="D470" s="101"/>
      <c r="E470" s="101"/>
      <c r="F470" s="101"/>
      <c r="G470" s="101"/>
      <c r="H470" s="101"/>
      <c r="I470" s="101"/>
      <c r="J470" s="101"/>
      <c r="K470" s="101"/>
      <c r="L470" s="101"/>
      <c r="M470" s="102"/>
      <c r="N470" s="52"/>
      <c r="O470" s="61"/>
      <c r="P470" s="62"/>
      <c r="Q470" s="60"/>
    </row>
    <row r="471" spans="1:18" ht="36.75" customHeight="1" x14ac:dyDescent="0.25">
      <c r="A471" s="55" t="s">
        <v>402</v>
      </c>
      <c r="B471" s="97" t="s">
        <v>629</v>
      </c>
      <c r="C471" s="98" t="s">
        <v>652</v>
      </c>
      <c r="D471" s="98">
        <v>286</v>
      </c>
      <c r="E471" s="98">
        <v>535.41</v>
      </c>
      <c r="F471" s="98"/>
      <c r="G471" s="98"/>
      <c r="H471" s="98"/>
      <c r="I471" s="98"/>
      <c r="J471" s="98"/>
      <c r="K471" s="98"/>
      <c r="L471" s="98"/>
      <c r="M471" s="99"/>
      <c r="N471" s="52" t="s">
        <v>652</v>
      </c>
      <c r="O471" s="61">
        <v>286</v>
      </c>
      <c r="P471" s="62"/>
      <c r="Q471" s="60">
        <f t="shared" si="8"/>
        <v>0</v>
      </c>
      <c r="R471" s="22"/>
    </row>
    <row r="472" spans="1:18" ht="24" customHeight="1" x14ac:dyDescent="0.25">
      <c r="A472" s="82" t="s">
        <v>400</v>
      </c>
      <c r="B472" s="100" t="s">
        <v>403</v>
      </c>
      <c r="C472" s="101"/>
      <c r="D472" s="101"/>
      <c r="E472" s="101"/>
      <c r="F472" s="101"/>
      <c r="G472" s="101"/>
      <c r="H472" s="101"/>
      <c r="I472" s="101"/>
      <c r="J472" s="101"/>
      <c r="K472" s="101"/>
      <c r="L472" s="101"/>
      <c r="M472" s="102"/>
      <c r="N472" s="52"/>
      <c r="O472" s="61"/>
      <c r="P472" s="62"/>
      <c r="Q472" s="60"/>
    </row>
    <row r="473" spans="1:18" ht="47.25" customHeight="1" x14ac:dyDescent="0.25">
      <c r="A473" s="55" t="s">
        <v>404</v>
      </c>
      <c r="B473" s="97" t="s">
        <v>630</v>
      </c>
      <c r="C473" s="98" t="s">
        <v>652</v>
      </c>
      <c r="D473" s="98">
        <v>286</v>
      </c>
      <c r="E473" s="98">
        <v>1493.63</v>
      </c>
      <c r="F473" s="98"/>
      <c r="G473" s="98"/>
      <c r="H473" s="98"/>
      <c r="I473" s="98"/>
      <c r="J473" s="98"/>
      <c r="K473" s="98"/>
      <c r="L473" s="98"/>
      <c r="M473" s="99"/>
      <c r="N473" s="52" t="s">
        <v>652</v>
      </c>
      <c r="O473" s="61">
        <v>286</v>
      </c>
      <c r="P473" s="62"/>
      <c r="Q473" s="60">
        <f t="shared" si="8"/>
        <v>0</v>
      </c>
      <c r="R473" s="22"/>
    </row>
    <row r="474" spans="1:18" s="59" customFormat="1" ht="18" x14ac:dyDescent="0.25">
      <c r="A474" s="93"/>
      <c r="B474" s="98"/>
      <c r="C474" s="98"/>
      <c r="D474" s="98"/>
      <c r="E474" s="98"/>
      <c r="F474" s="98"/>
      <c r="G474" s="98"/>
      <c r="H474" s="98"/>
      <c r="I474" s="98"/>
      <c r="J474" s="98"/>
      <c r="K474" s="98"/>
      <c r="L474" s="98"/>
      <c r="M474" s="98"/>
      <c r="N474" s="94"/>
      <c r="O474" s="95"/>
      <c r="P474" s="96"/>
      <c r="Q474" s="92"/>
    </row>
    <row r="475" spans="1:18" s="59" customFormat="1" ht="18" x14ac:dyDescent="0.25">
      <c r="A475" s="87"/>
      <c r="B475" s="88"/>
      <c r="C475" s="88"/>
      <c r="D475" s="88"/>
      <c r="E475" s="88"/>
      <c r="F475" s="88"/>
      <c r="G475" s="88"/>
      <c r="H475" s="88"/>
      <c r="I475" s="88"/>
      <c r="J475" s="88"/>
      <c r="K475" s="88"/>
      <c r="L475" s="88"/>
      <c r="M475" s="88"/>
      <c r="N475" s="89"/>
      <c r="O475" s="90"/>
      <c r="P475" s="91"/>
      <c r="Q475" s="92"/>
    </row>
    <row r="476" spans="1:18" s="59" customFormat="1" ht="18" x14ac:dyDescent="0.25">
      <c r="A476" s="87"/>
      <c r="B476" s="88"/>
      <c r="C476" s="88"/>
      <c r="D476" s="88"/>
      <c r="E476" s="88"/>
      <c r="F476" s="88"/>
      <c r="G476" s="88"/>
      <c r="H476" s="88"/>
      <c r="I476" s="88"/>
      <c r="J476" s="88"/>
      <c r="K476" s="88"/>
      <c r="L476" s="88"/>
      <c r="M476" s="88"/>
      <c r="N476" s="89"/>
      <c r="O476" s="90"/>
      <c r="P476" s="91"/>
      <c r="Q476" s="92"/>
    </row>
    <row r="477" spans="1:18" s="59" customFormat="1" ht="18" x14ac:dyDescent="0.25">
      <c r="A477" s="87"/>
      <c r="B477" s="88"/>
      <c r="C477" s="88"/>
      <c r="D477" s="88"/>
      <c r="E477" s="88"/>
      <c r="F477" s="88"/>
      <c r="G477" s="88"/>
      <c r="H477" s="88"/>
      <c r="I477" s="88"/>
      <c r="J477" s="88"/>
      <c r="K477" s="88"/>
      <c r="L477" s="88"/>
      <c r="M477" s="88"/>
      <c r="N477" s="89"/>
      <c r="O477" s="90"/>
      <c r="P477" s="91"/>
      <c r="Q477" s="92"/>
    </row>
    <row r="478" spans="1:18" s="59" customFormat="1" ht="18" x14ac:dyDescent="0.25">
      <c r="A478" s="87"/>
      <c r="B478" s="88"/>
      <c r="C478" s="88"/>
      <c r="D478" s="88"/>
      <c r="E478" s="88"/>
      <c r="F478" s="88"/>
      <c r="G478" s="88"/>
      <c r="H478" s="88"/>
      <c r="I478" s="88"/>
      <c r="J478" s="88"/>
      <c r="K478" s="88"/>
      <c r="L478" s="88"/>
      <c r="M478" s="88"/>
      <c r="N478" s="89"/>
      <c r="O478" s="90"/>
      <c r="P478" s="91"/>
      <c r="Q478" s="92"/>
    </row>
    <row r="479" spans="1:18" s="59" customFormat="1" ht="18" x14ac:dyDescent="0.25">
      <c r="A479" s="87"/>
      <c r="B479" s="88"/>
      <c r="C479" s="88"/>
      <c r="D479" s="88"/>
      <c r="E479" s="88"/>
      <c r="F479" s="88"/>
      <c r="G479" s="88"/>
      <c r="H479" s="88"/>
      <c r="I479" s="88"/>
      <c r="J479" s="88"/>
      <c r="K479" s="88"/>
      <c r="L479" s="88"/>
      <c r="M479" s="88"/>
      <c r="N479" s="89"/>
      <c r="O479" s="90"/>
      <c r="P479" s="91"/>
      <c r="Q479" s="92"/>
    </row>
    <row r="480" spans="1:18" s="59" customFormat="1" ht="19.5" customHeight="1" x14ac:dyDescent="0.25">
      <c r="A480" s="154" t="s">
        <v>30</v>
      </c>
      <c r="B480" s="155"/>
      <c r="C480" s="155"/>
      <c r="D480" s="155"/>
      <c r="E480" s="155"/>
      <c r="F480" s="155"/>
      <c r="G480" s="155"/>
      <c r="H480" s="155"/>
      <c r="I480" s="155"/>
      <c r="J480" s="155"/>
      <c r="K480" s="155"/>
      <c r="L480" s="155"/>
      <c r="M480" s="155"/>
      <c r="N480" s="13"/>
      <c r="O480" s="13"/>
      <c r="P480" s="13"/>
      <c r="Q480" s="74"/>
    </row>
    <row r="481" spans="1:38" s="59" customFormat="1" ht="18.75" customHeight="1" x14ac:dyDescent="0.25">
      <c r="A481" s="66"/>
      <c r="B481" s="65"/>
      <c r="C481" s="65"/>
      <c r="D481" s="65"/>
      <c r="E481" s="65"/>
      <c r="F481" s="65"/>
      <c r="G481" s="65"/>
      <c r="H481" s="65"/>
      <c r="I481" s="65"/>
      <c r="J481" s="65"/>
      <c r="K481" s="65"/>
      <c r="L481" s="65"/>
      <c r="M481" s="65"/>
      <c r="N481" s="68"/>
      <c r="O481" s="69"/>
      <c r="P481" s="70"/>
      <c r="Q481" s="60"/>
    </row>
    <row r="482" spans="1:38" s="16" customFormat="1" ht="18" customHeight="1" x14ac:dyDescent="0.25">
      <c r="A482" s="154" t="s">
        <v>20</v>
      </c>
      <c r="B482" s="155"/>
      <c r="C482" s="155"/>
      <c r="D482" s="155"/>
      <c r="E482" s="155"/>
      <c r="F482" s="155"/>
      <c r="G482" s="155"/>
      <c r="H482" s="155"/>
      <c r="I482" s="155"/>
      <c r="J482" s="155"/>
      <c r="K482" s="155"/>
      <c r="L482" s="155"/>
      <c r="M482" s="155"/>
      <c r="N482" s="13"/>
      <c r="O482" s="13"/>
      <c r="P482" s="13"/>
      <c r="Q482" s="14"/>
      <c r="R482" s="15"/>
      <c r="S482" s="15"/>
      <c r="T482" s="15"/>
      <c r="U482" s="15"/>
      <c r="V482" s="15"/>
      <c r="W482" s="15"/>
      <c r="X482" s="15"/>
      <c r="Y482" s="15"/>
      <c r="Z482" s="15"/>
      <c r="AA482" s="15"/>
      <c r="AB482" s="15"/>
      <c r="AC482" s="15"/>
      <c r="AD482" s="15"/>
      <c r="AE482" s="15"/>
      <c r="AF482" s="15"/>
      <c r="AG482" s="15"/>
      <c r="AH482" s="15"/>
      <c r="AI482" s="15"/>
      <c r="AJ482" s="15"/>
      <c r="AK482" s="15"/>
      <c r="AL482" s="15"/>
    </row>
    <row r="483" spans="1:38" ht="18" x14ac:dyDescent="0.25">
      <c r="A483" s="64"/>
      <c r="B483" s="164"/>
      <c r="C483" s="164"/>
      <c r="D483" s="164"/>
      <c r="E483" s="164"/>
      <c r="F483" s="164"/>
      <c r="G483" s="164"/>
      <c r="H483" s="164"/>
      <c r="I483" s="164"/>
      <c r="J483" s="164"/>
      <c r="K483" s="164"/>
      <c r="L483" s="164"/>
      <c r="M483" s="164"/>
      <c r="N483" s="80"/>
      <c r="O483" s="61"/>
      <c r="P483" s="63"/>
      <c r="Q483" s="60"/>
    </row>
    <row r="484" spans="1:38" s="16" customFormat="1" ht="18" customHeight="1" x14ac:dyDescent="0.25">
      <c r="A484" s="154" t="s">
        <v>21</v>
      </c>
      <c r="B484" s="155"/>
      <c r="C484" s="155"/>
      <c r="D484" s="155"/>
      <c r="E484" s="155"/>
      <c r="F484" s="155"/>
      <c r="G484" s="155"/>
      <c r="H484" s="155"/>
      <c r="I484" s="155"/>
      <c r="J484" s="155"/>
      <c r="K484" s="155"/>
      <c r="L484" s="155"/>
      <c r="M484" s="155"/>
      <c r="N484" s="53"/>
      <c r="O484" s="53"/>
      <c r="P484" s="53"/>
      <c r="Q484" s="54"/>
      <c r="R484" s="15"/>
      <c r="S484" s="15"/>
      <c r="T484" s="15"/>
      <c r="U484" s="15"/>
      <c r="V484" s="15"/>
      <c r="W484" s="15"/>
      <c r="X484" s="15"/>
      <c r="Y484" s="15"/>
      <c r="Z484" s="15"/>
      <c r="AA484" s="15"/>
      <c r="AB484" s="15"/>
      <c r="AC484" s="15"/>
      <c r="AD484" s="15"/>
      <c r="AE484" s="15"/>
      <c r="AF484" s="15"/>
      <c r="AG484" s="15"/>
      <c r="AH484" s="15"/>
      <c r="AI484" s="15"/>
      <c r="AJ484" s="15"/>
      <c r="AK484" s="15"/>
      <c r="AL484" s="15"/>
    </row>
    <row r="485" spans="1:38" ht="18" x14ac:dyDescent="0.25">
      <c r="A485" s="55"/>
      <c r="B485" s="165"/>
      <c r="C485" s="166"/>
      <c r="D485" s="166"/>
      <c r="E485" s="166"/>
      <c r="F485" s="166"/>
      <c r="G485" s="166"/>
      <c r="H485" s="166"/>
      <c r="I485" s="166"/>
      <c r="J485" s="166"/>
      <c r="K485" s="166"/>
      <c r="L485" s="166"/>
      <c r="M485" s="167"/>
      <c r="N485" s="52"/>
      <c r="O485" s="61"/>
      <c r="P485" s="62"/>
      <c r="Q485" s="60"/>
    </row>
    <row r="486" spans="1:38" s="16" customFormat="1" ht="18" customHeight="1" x14ac:dyDescent="0.25">
      <c r="A486" s="156" t="s">
        <v>28</v>
      </c>
      <c r="B486" s="157"/>
      <c r="C486" s="157"/>
      <c r="D486" s="157"/>
      <c r="E486" s="157"/>
      <c r="F486" s="157"/>
      <c r="G486" s="157"/>
      <c r="H486" s="157"/>
      <c r="I486" s="157"/>
      <c r="J486" s="157"/>
      <c r="K486" s="157"/>
      <c r="L486" s="157"/>
      <c r="M486" s="157"/>
      <c r="N486" s="73"/>
      <c r="O486" s="73"/>
      <c r="P486" s="73"/>
      <c r="Q486" s="74"/>
      <c r="R486" s="15"/>
      <c r="S486" s="15"/>
      <c r="T486" s="15"/>
      <c r="U486" s="15"/>
      <c r="V486" s="15"/>
      <c r="W486" s="15"/>
      <c r="X486" s="15"/>
      <c r="Y486" s="15"/>
      <c r="Z486" s="15"/>
      <c r="AA486" s="15"/>
      <c r="AB486" s="15"/>
      <c r="AC486" s="15"/>
      <c r="AD486" s="15"/>
      <c r="AE486" s="15"/>
      <c r="AF486" s="15"/>
      <c r="AG486" s="15"/>
      <c r="AH486" s="15"/>
      <c r="AI486" s="15"/>
      <c r="AJ486" s="15"/>
      <c r="AK486" s="15"/>
      <c r="AL486" s="15"/>
    </row>
    <row r="487" spans="1:38" ht="15" customHeight="1" x14ac:dyDescent="0.25">
      <c r="A487" s="71"/>
      <c r="B487" s="158"/>
      <c r="C487" s="158"/>
      <c r="D487" s="158"/>
      <c r="E487" s="158"/>
      <c r="F487" s="158"/>
      <c r="G487" s="158"/>
      <c r="H487" s="158"/>
      <c r="I487" s="158"/>
      <c r="J487" s="158"/>
      <c r="K487" s="158"/>
      <c r="L487" s="158"/>
      <c r="M487" s="159"/>
      <c r="N487" s="72"/>
      <c r="O487" s="72"/>
      <c r="P487" s="72"/>
      <c r="Q487" s="78"/>
    </row>
    <row r="488" spans="1:38" s="16" customFormat="1" ht="18" customHeight="1" x14ac:dyDescent="0.25">
      <c r="A488" s="156" t="s">
        <v>29</v>
      </c>
      <c r="B488" s="157"/>
      <c r="C488" s="157"/>
      <c r="D488" s="157"/>
      <c r="E488" s="157"/>
      <c r="F488" s="157"/>
      <c r="G488" s="157"/>
      <c r="H488" s="157"/>
      <c r="I488" s="157"/>
      <c r="J488" s="157"/>
      <c r="K488" s="157"/>
      <c r="L488" s="157"/>
      <c r="M488" s="157"/>
      <c r="N488" s="73"/>
      <c r="O488" s="73"/>
      <c r="P488" s="73"/>
      <c r="Q488" s="74"/>
      <c r="R488" s="15"/>
      <c r="S488" s="15"/>
      <c r="T488" s="15"/>
      <c r="U488" s="15"/>
      <c r="V488" s="15"/>
      <c r="W488" s="15"/>
      <c r="X488" s="15"/>
      <c r="Y488" s="15"/>
      <c r="Z488" s="15"/>
      <c r="AA488" s="15"/>
      <c r="AB488" s="15"/>
      <c r="AC488" s="15"/>
      <c r="AD488" s="15"/>
      <c r="AE488" s="15"/>
      <c r="AF488" s="15"/>
      <c r="AG488" s="15"/>
      <c r="AH488" s="15"/>
      <c r="AI488" s="15"/>
      <c r="AJ488" s="15"/>
      <c r="AK488" s="15"/>
      <c r="AL488" s="15"/>
    </row>
    <row r="489" spans="1:38" ht="15" customHeight="1" x14ac:dyDescent="0.25">
      <c r="A489" s="71"/>
      <c r="B489" s="158"/>
      <c r="C489" s="158"/>
      <c r="D489" s="158"/>
      <c r="E489" s="158"/>
      <c r="F489" s="158"/>
      <c r="G489" s="158"/>
      <c r="H489" s="158"/>
      <c r="I489" s="158"/>
      <c r="J489" s="158"/>
      <c r="K489" s="158"/>
      <c r="L489" s="158"/>
      <c r="M489" s="159"/>
      <c r="N489" s="72"/>
      <c r="O489" s="72"/>
      <c r="P489" s="72"/>
      <c r="Q489" s="78"/>
    </row>
    <row r="490" spans="1:38" s="16" customFormat="1" ht="18" customHeight="1" x14ac:dyDescent="0.25">
      <c r="A490" s="156" t="s">
        <v>18</v>
      </c>
      <c r="B490" s="157"/>
      <c r="C490" s="157"/>
      <c r="D490" s="157"/>
      <c r="E490" s="157"/>
      <c r="F490" s="157"/>
      <c r="G490" s="157"/>
      <c r="H490" s="157"/>
      <c r="I490" s="157"/>
      <c r="J490" s="157"/>
      <c r="K490" s="157"/>
      <c r="L490" s="157"/>
      <c r="M490" s="157"/>
      <c r="N490" s="73"/>
      <c r="O490" s="73"/>
      <c r="P490" s="73"/>
      <c r="Q490" s="74"/>
      <c r="R490" s="15"/>
      <c r="S490" s="15"/>
      <c r="T490" s="15"/>
      <c r="U490" s="15"/>
      <c r="V490" s="15"/>
      <c r="W490" s="15"/>
      <c r="X490" s="15"/>
      <c r="Y490" s="15"/>
      <c r="Z490" s="15"/>
      <c r="AA490" s="15"/>
      <c r="AB490" s="15"/>
      <c r="AC490" s="15"/>
      <c r="AD490" s="15"/>
      <c r="AE490" s="15"/>
      <c r="AF490" s="15"/>
      <c r="AG490" s="15"/>
      <c r="AH490" s="15"/>
      <c r="AI490" s="15"/>
      <c r="AJ490" s="15"/>
      <c r="AK490" s="15"/>
      <c r="AL490" s="15"/>
    </row>
    <row r="491" spans="1:38" ht="18" x14ac:dyDescent="0.25">
      <c r="A491" s="57"/>
      <c r="B491" s="160"/>
      <c r="C491" s="161"/>
      <c r="D491" s="161"/>
      <c r="E491" s="161"/>
      <c r="F491" s="161"/>
      <c r="G491" s="161"/>
      <c r="H491" s="161"/>
      <c r="I491" s="161"/>
      <c r="J491" s="161"/>
      <c r="K491" s="161"/>
      <c r="L491" s="161"/>
      <c r="M491" s="162"/>
      <c r="N491" s="75"/>
      <c r="O491" s="76"/>
      <c r="P491" s="77"/>
      <c r="Q491" s="60"/>
    </row>
    <row r="492" spans="1:38" s="16" customFormat="1" ht="18" customHeight="1" x14ac:dyDescent="0.25">
      <c r="A492" s="156" t="s">
        <v>639</v>
      </c>
      <c r="B492" s="157"/>
      <c r="C492" s="157"/>
      <c r="D492" s="157"/>
      <c r="E492" s="157"/>
      <c r="F492" s="157"/>
      <c r="G492" s="157"/>
      <c r="H492" s="157"/>
      <c r="I492" s="157"/>
      <c r="J492" s="157"/>
      <c r="K492" s="157"/>
      <c r="L492" s="157"/>
      <c r="M492" s="157"/>
      <c r="N492" s="13"/>
      <c r="O492" s="13"/>
      <c r="P492" s="13"/>
      <c r="Q492" s="14"/>
      <c r="R492" s="15"/>
      <c r="S492" s="15"/>
      <c r="T492" s="15"/>
      <c r="U492" s="15"/>
      <c r="V492" s="15"/>
      <c r="W492" s="15"/>
      <c r="X492" s="15"/>
      <c r="Y492" s="15"/>
      <c r="Z492" s="15"/>
      <c r="AA492" s="15"/>
      <c r="AB492" s="15"/>
      <c r="AC492" s="15"/>
      <c r="AD492" s="15"/>
      <c r="AE492" s="15"/>
      <c r="AF492" s="15"/>
      <c r="AG492" s="15"/>
      <c r="AH492" s="15"/>
      <c r="AI492" s="15"/>
      <c r="AJ492" s="15"/>
      <c r="AK492" s="15"/>
      <c r="AL492" s="15"/>
    </row>
    <row r="493" spans="1:38" ht="18" x14ac:dyDescent="0.25">
      <c r="A493" s="52"/>
      <c r="B493" s="163"/>
      <c r="C493" s="163"/>
      <c r="D493" s="163"/>
      <c r="E493" s="163"/>
      <c r="F493" s="163"/>
      <c r="G493" s="163"/>
      <c r="H493" s="163"/>
      <c r="I493" s="163"/>
      <c r="J493" s="163"/>
      <c r="K493" s="163"/>
      <c r="L493" s="163"/>
      <c r="M493" s="163"/>
      <c r="N493" s="52"/>
      <c r="O493" s="52"/>
      <c r="P493" s="52"/>
      <c r="Q493" s="60"/>
    </row>
    <row r="494" spans="1:38" ht="18" x14ac:dyDescent="0.2">
      <c r="A494" s="17"/>
      <c r="B494" s="18"/>
      <c r="C494" s="18"/>
      <c r="D494" s="18"/>
      <c r="E494" s="18"/>
      <c r="F494" s="18"/>
      <c r="G494" s="18"/>
      <c r="H494" s="18"/>
      <c r="I494" s="18"/>
      <c r="J494" s="18"/>
      <c r="K494" s="18"/>
      <c r="L494" s="18"/>
      <c r="M494" s="19" t="s">
        <v>7</v>
      </c>
      <c r="N494" s="19"/>
      <c r="O494" s="20"/>
      <c r="P494" s="20"/>
      <c r="Q494" s="21">
        <f>SUM(Q11:Q493)</f>
        <v>0</v>
      </c>
      <c r="S494" s="22"/>
    </row>
    <row r="495" spans="1:38" ht="15.75" x14ac:dyDescent="0.2">
      <c r="A495" s="23"/>
      <c r="B495" s="24"/>
      <c r="C495" s="24"/>
      <c r="D495" s="24"/>
      <c r="E495" s="24"/>
      <c r="F495" s="24"/>
      <c r="G495" s="24"/>
      <c r="H495" s="24"/>
      <c r="I495" s="24"/>
      <c r="J495" s="24"/>
      <c r="K495" s="24"/>
      <c r="L495" s="24"/>
      <c r="M495" s="25"/>
      <c r="N495" s="25"/>
      <c r="O495" s="25"/>
      <c r="P495" s="25"/>
      <c r="Q495" s="26"/>
    </row>
    <row r="496" spans="1:38" ht="15.75" x14ac:dyDescent="0.2">
      <c r="A496" s="23"/>
      <c r="B496" s="24"/>
      <c r="C496" s="24"/>
      <c r="D496" s="24"/>
      <c r="E496" s="24"/>
      <c r="F496" s="24"/>
      <c r="G496" s="24"/>
      <c r="H496" s="24"/>
      <c r="I496" s="24"/>
      <c r="J496" s="24"/>
      <c r="K496" s="24"/>
      <c r="L496" s="24"/>
      <c r="M496" s="27" t="s">
        <v>8</v>
      </c>
      <c r="N496" s="27"/>
      <c r="O496" s="27"/>
      <c r="P496" s="27"/>
      <c r="Q496" s="27"/>
    </row>
    <row r="497" spans="1:29" ht="18" x14ac:dyDescent="0.2">
      <c r="A497" s="23"/>
      <c r="B497" s="24"/>
      <c r="C497" s="24"/>
      <c r="D497" s="24"/>
      <c r="E497" s="24"/>
      <c r="F497" s="24"/>
      <c r="G497" s="24"/>
      <c r="H497" s="24"/>
      <c r="I497" s="24"/>
      <c r="J497" s="24"/>
      <c r="K497" s="24"/>
      <c r="L497" s="24"/>
      <c r="M497" s="25" t="s">
        <v>7</v>
      </c>
      <c r="N497" s="25"/>
      <c r="O497" s="28"/>
      <c r="P497" s="28"/>
      <c r="Q497" s="29">
        <f>+Q494</f>
        <v>0</v>
      </c>
      <c r="R497" s="83"/>
      <c r="S497" s="84"/>
    </row>
    <row r="498" spans="1:29" ht="18" x14ac:dyDescent="0.2">
      <c r="A498" s="25"/>
      <c r="B498" s="24"/>
      <c r="C498" s="24"/>
      <c r="D498" s="24"/>
      <c r="E498" s="24"/>
      <c r="F498" s="24"/>
      <c r="G498" s="24"/>
      <c r="H498" s="24"/>
      <c r="I498" s="24"/>
      <c r="J498" s="24"/>
      <c r="K498" s="24"/>
      <c r="L498" s="24"/>
      <c r="M498" s="25" t="s">
        <v>9</v>
      </c>
      <c r="N498" s="25"/>
      <c r="O498" s="28"/>
      <c r="P498" s="28"/>
      <c r="Q498" s="29">
        <f>(+Q497*16%)</f>
        <v>0</v>
      </c>
      <c r="R498" s="83"/>
      <c r="S498" s="84"/>
    </row>
    <row r="499" spans="1:29" ht="18" x14ac:dyDescent="0.25">
      <c r="A499" s="25"/>
      <c r="B499" s="25"/>
      <c r="C499" s="25"/>
      <c r="D499" s="25"/>
      <c r="E499" s="25"/>
      <c r="F499" s="25"/>
      <c r="G499" s="25"/>
      <c r="H499" s="25"/>
      <c r="I499" s="30"/>
      <c r="J499" s="30"/>
      <c r="K499" s="30"/>
      <c r="L499" s="30"/>
      <c r="M499" s="25" t="s">
        <v>15</v>
      </c>
      <c r="N499" s="25"/>
      <c r="O499" s="28"/>
      <c r="P499" s="28"/>
      <c r="Q499" s="31">
        <f>SUM(Q497:Q498)</f>
        <v>0</v>
      </c>
      <c r="R499" s="83"/>
      <c r="S499" s="84"/>
    </row>
    <row r="500" spans="1:29" ht="18" x14ac:dyDescent="0.2">
      <c r="A500" s="25"/>
      <c r="B500" s="25"/>
      <c r="C500" s="25"/>
      <c r="D500" s="25"/>
      <c r="E500" s="25"/>
      <c r="F500" s="25"/>
      <c r="G500" s="25"/>
      <c r="H500" s="25"/>
      <c r="I500" s="30"/>
      <c r="J500" s="30"/>
      <c r="K500" s="30"/>
      <c r="L500" s="32"/>
      <c r="M500" s="25"/>
      <c r="N500" s="33"/>
      <c r="O500" s="33"/>
      <c r="P500" s="33"/>
      <c r="Q500" s="31"/>
      <c r="R500" s="83"/>
      <c r="S500" s="85"/>
      <c r="T500" s="22"/>
    </row>
    <row r="501" spans="1:29" ht="18" x14ac:dyDescent="0.2">
      <c r="A501" s="25"/>
      <c r="B501" s="25"/>
      <c r="C501" s="25"/>
      <c r="D501" s="25"/>
      <c r="E501" s="25"/>
      <c r="F501" s="25"/>
      <c r="G501" s="25"/>
      <c r="H501" s="25"/>
      <c r="I501" s="30"/>
      <c r="J501" s="30"/>
      <c r="K501" s="30"/>
      <c r="L501" s="32"/>
      <c r="M501" s="25"/>
      <c r="N501" s="33"/>
      <c r="O501" s="33"/>
      <c r="P501" s="33"/>
      <c r="Q501" s="31"/>
      <c r="R501" s="83"/>
      <c r="S501" s="85"/>
      <c r="T501" s="22"/>
    </row>
    <row r="502" spans="1:29" ht="18" x14ac:dyDescent="0.2">
      <c r="A502" s="25"/>
      <c r="B502" s="25"/>
      <c r="C502" s="25"/>
      <c r="D502" s="25"/>
      <c r="E502" s="25"/>
      <c r="F502" s="25"/>
      <c r="G502" s="25"/>
      <c r="H502" s="25"/>
      <c r="I502" s="30"/>
      <c r="J502" s="30"/>
      <c r="K502" s="30"/>
      <c r="L502" s="32"/>
      <c r="M502" s="25"/>
      <c r="N502" s="33"/>
      <c r="O502" s="33"/>
      <c r="P502" s="33"/>
      <c r="Q502" s="31"/>
      <c r="R502" s="83"/>
      <c r="S502" s="85"/>
      <c r="T502" s="22"/>
    </row>
    <row r="503" spans="1:29" ht="18" x14ac:dyDescent="0.2">
      <c r="A503" s="25"/>
      <c r="B503" s="25"/>
      <c r="C503" s="25"/>
      <c r="D503" s="25"/>
      <c r="E503" s="25"/>
      <c r="F503" s="25"/>
      <c r="G503" s="25"/>
      <c r="H503" s="25"/>
      <c r="I503" s="30"/>
      <c r="J503" s="30"/>
      <c r="K503" s="30"/>
      <c r="L503" s="32"/>
      <c r="M503" s="25"/>
      <c r="N503" s="33"/>
      <c r="O503" s="33"/>
      <c r="P503" s="33"/>
      <c r="Q503" s="31"/>
      <c r="R503" s="83"/>
      <c r="S503" s="85"/>
      <c r="T503" s="22"/>
    </row>
    <row r="504" spans="1:29" ht="18" x14ac:dyDescent="0.2">
      <c r="A504" s="25"/>
      <c r="B504" s="25"/>
      <c r="C504" s="25"/>
      <c r="D504" s="25"/>
      <c r="E504" s="25"/>
      <c r="F504" s="25"/>
      <c r="G504" s="25"/>
      <c r="H504" s="25"/>
      <c r="I504" s="30"/>
      <c r="J504" s="30"/>
      <c r="K504" s="30"/>
      <c r="L504" s="32"/>
      <c r="M504" s="25"/>
      <c r="N504" s="33"/>
      <c r="O504" s="33"/>
      <c r="P504" s="33"/>
      <c r="Q504" s="31"/>
      <c r="R504" s="83"/>
      <c r="S504" s="85"/>
      <c r="T504" s="22"/>
    </row>
    <row r="505" spans="1:29" x14ac:dyDescent="0.2">
      <c r="A505" s="51" t="s">
        <v>23</v>
      </c>
      <c r="B505" s="32"/>
      <c r="C505" s="32"/>
      <c r="D505" s="32"/>
      <c r="E505" s="32"/>
      <c r="F505" s="32"/>
      <c r="G505" s="32"/>
      <c r="H505" s="32"/>
      <c r="I505" s="32"/>
      <c r="J505" s="32"/>
      <c r="K505" s="32"/>
      <c r="L505" s="32"/>
      <c r="M505" s="32"/>
      <c r="N505" s="33"/>
      <c r="O505" s="33"/>
      <c r="P505" s="33"/>
      <c r="Q505" s="32"/>
      <c r="R505" s="8"/>
      <c r="S505" s="8"/>
      <c r="T505" s="8"/>
      <c r="U505" s="8"/>
      <c r="V505" s="8"/>
      <c r="W505" s="8"/>
      <c r="X505" s="8"/>
      <c r="Y505" s="8"/>
      <c r="Z505" s="8"/>
      <c r="AA505" s="8"/>
      <c r="AB505" s="8"/>
      <c r="AC505" s="8"/>
    </row>
    <row r="506" spans="1:29" x14ac:dyDescent="0.25">
      <c r="A506" s="51"/>
      <c r="B506" s="51"/>
      <c r="C506" s="51"/>
      <c r="D506" s="51"/>
      <c r="E506" s="51"/>
      <c r="F506" s="51"/>
      <c r="G506" s="51"/>
      <c r="H506" s="51"/>
      <c r="I506" s="51"/>
      <c r="J506" s="51"/>
      <c r="K506" s="51"/>
      <c r="L506" s="51"/>
      <c r="M506" s="51"/>
      <c r="N506" s="51"/>
      <c r="O506" s="51"/>
      <c r="P506" s="51"/>
      <c r="Q506" s="51"/>
      <c r="R506" s="8"/>
      <c r="S506" s="8"/>
      <c r="T506" s="8"/>
      <c r="U506" s="8"/>
      <c r="V506" s="8"/>
      <c r="W506" s="8"/>
      <c r="X506" s="8"/>
      <c r="Y506" s="8"/>
      <c r="Z506" s="8"/>
      <c r="AA506" s="8"/>
      <c r="AB506" s="8"/>
      <c r="AC506" s="8"/>
    </row>
    <row r="507" spans="1:29" ht="29.25" customHeight="1" x14ac:dyDescent="0.25">
      <c r="A507" s="168" t="s">
        <v>687</v>
      </c>
      <c r="B507" s="168"/>
      <c r="C507" s="168"/>
      <c r="D507" s="168"/>
      <c r="E507" s="168"/>
      <c r="F507" s="168"/>
      <c r="G507" s="168"/>
      <c r="H507" s="168"/>
      <c r="I507" s="168"/>
      <c r="J507" s="168"/>
      <c r="K507" s="168"/>
      <c r="L507" s="168"/>
      <c r="M507" s="168"/>
      <c r="N507" s="168"/>
      <c r="O507" s="168"/>
      <c r="P507" s="168"/>
      <c r="Q507" s="168"/>
      <c r="R507" s="8"/>
      <c r="S507" s="8"/>
      <c r="T507" s="8"/>
      <c r="U507" s="8"/>
      <c r="V507" s="8"/>
      <c r="W507" s="8"/>
      <c r="X507" s="8"/>
      <c r="Y507" s="8"/>
      <c r="Z507" s="8"/>
      <c r="AA507" s="8"/>
      <c r="AB507" s="8"/>
      <c r="AC507" s="8"/>
    </row>
    <row r="508" spans="1:29" ht="28.5" customHeight="1" x14ac:dyDescent="0.25">
      <c r="A508" s="168" t="s">
        <v>640</v>
      </c>
      <c r="B508" s="168"/>
      <c r="C508" s="168"/>
      <c r="D508" s="168"/>
      <c r="E508" s="168"/>
      <c r="F508" s="168"/>
      <c r="G508" s="168"/>
      <c r="H508" s="168"/>
      <c r="I508" s="168"/>
      <c r="J508" s="168"/>
      <c r="K508" s="168"/>
      <c r="L508" s="168"/>
      <c r="M508" s="168"/>
      <c r="N508" s="168"/>
      <c r="O508" s="168"/>
      <c r="P508" s="168"/>
      <c r="Q508" s="168"/>
      <c r="R508" s="8"/>
      <c r="S508" s="58"/>
      <c r="T508" s="8"/>
      <c r="U508" s="8"/>
      <c r="V508" s="8"/>
      <c r="W508" s="8"/>
      <c r="X508" s="8"/>
      <c r="Y508" s="8"/>
      <c r="Z508" s="8"/>
      <c r="AA508" s="8"/>
      <c r="AB508" s="8"/>
      <c r="AC508" s="8"/>
    </row>
    <row r="509" spans="1:29" x14ac:dyDescent="0.25">
      <c r="A509" s="168" t="s">
        <v>24</v>
      </c>
      <c r="B509" s="168"/>
      <c r="C509" s="168"/>
      <c r="D509" s="168"/>
      <c r="E509" s="168"/>
      <c r="F509" s="168"/>
      <c r="G509" s="168"/>
      <c r="H509" s="168"/>
      <c r="I509" s="168"/>
      <c r="J509" s="168"/>
      <c r="K509" s="168"/>
      <c r="L509" s="168"/>
      <c r="M509" s="168"/>
      <c r="N509" s="168"/>
      <c r="O509" s="168"/>
      <c r="P509" s="168"/>
      <c r="Q509" s="168"/>
      <c r="R509" s="8"/>
      <c r="S509" s="8"/>
      <c r="T509" s="8"/>
      <c r="U509" s="8"/>
      <c r="V509" s="8"/>
      <c r="W509" s="8"/>
      <c r="X509" s="8"/>
      <c r="Y509" s="8"/>
      <c r="Z509" s="8"/>
      <c r="AA509" s="8"/>
      <c r="AB509" s="8"/>
      <c r="AC509" s="8"/>
    </row>
    <row r="510" spans="1:29" ht="25.5" customHeight="1" x14ac:dyDescent="0.25">
      <c r="A510" s="168" t="s">
        <v>641</v>
      </c>
      <c r="B510" s="168"/>
      <c r="C510" s="168"/>
      <c r="D510" s="168"/>
      <c r="E510" s="168"/>
      <c r="F510" s="168"/>
      <c r="G510" s="168"/>
      <c r="H510" s="168"/>
      <c r="I510" s="168"/>
      <c r="J510" s="168"/>
      <c r="K510" s="168"/>
      <c r="L510" s="168"/>
      <c r="M510" s="168"/>
      <c r="N510" s="168"/>
      <c r="O510" s="168"/>
      <c r="P510" s="168"/>
      <c r="Q510" s="168"/>
      <c r="R510" s="8"/>
      <c r="S510" s="8"/>
      <c r="T510" s="8"/>
      <c r="U510" s="8"/>
      <c r="V510" s="8"/>
      <c r="W510" s="8"/>
      <c r="X510" s="8"/>
      <c r="Y510" s="8"/>
      <c r="Z510" s="8"/>
      <c r="AA510" s="8"/>
      <c r="AB510" s="8"/>
      <c r="AC510" s="8"/>
    </row>
    <row r="511" spans="1:29" ht="26.25" customHeight="1" x14ac:dyDescent="0.25">
      <c r="A511" s="168" t="s">
        <v>642</v>
      </c>
      <c r="B511" s="168"/>
      <c r="C511" s="168"/>
      <c r="D511" s="168"/>
      <c r="E511" s="168"/>
      <c r="F511" s="168"/>
      <c r="G511" s="168"/>
      <c r="H511" s="168"/>
      <c r="I511" s="168"/>
      <c r="J511" s="168"/>
      <c r="K511" s="168"/>
      <c r="L511" s="168"/>
      <c r="M511" s="168"/>
      <c r="N511" s="168"/>
      <c r="O511" s="168"/>
      <c r="P511" s="168"/>
      <c r="Q511" s="168"/>
      <c r="R511" s="8"/>
      <c r="S511" s="8"/>
      <c r="T511" s="8"/>
      <c r="U511" s="8"/>
      <c r="V511" s="8"/>
      <c r="W511" s="8"/>
      <c r="X511" s="8"/>
      <c r="Y511" s="8"/>
      <c r="Z511" s="8"/>
      <c r="AA511" s="8"/>
      <c r="AB511" s="8"/>
      <c r="AC511" s="8"/>
    </row>
    <row r="512" spans="1:29" x14ac:dyDescent="0.25">
      <c r="A512" s="168" t="s">
        <v>643</v>
      </c>
      <c r="B512" s="168"/>
      <c r="C512" s="168"/>
      <c r="D512" s="168"/>
      <c r="E512" s="168"/>
      <c r="F512" s="168"/>
      <c r="G512" s="168"/>
      <c r="H512" s="168"/>
      <c r="I512" s="168"/>
      <c r="J512" s="168"/>
      <c r="K512" s="168"/>
      <c r="L512" s="168"/>
      <c r="M512" s="168"/>
      <c r="N512" s="168"/>
      <c r="O512" s="168"/>
      <c r="P512" s="168"/>
      <c r="Q512" s="168"/>
      <c r="R512" s="8"/>
      <c r="S512" s="8"/>
      <c r="T512" s="8"/>
      <c r="U512" s="8"/>
      <c r="V512" s="8"/>
      <c r="W512" s="8"/>
      <c r="X512" s="8"/>
      <c r="Y512" s="8"/>
      <c r="Z512" s="8"/>
      <c r="AA512" s="8"/>
      <c r="AB512" s="8"/>
      <c r="AC512" s="8"/>
    </row>
    <row r="513" spans="1:31" ht="27.75" customHeight="1" x14ac:dyDescent="0.25">
      <c r="A513" s="168" t="s">
        <v>644</v>
      </c>
      <c r="B513" s="168"/>
      <c r="C513" s="168"/>
      <c r="D513" s="168"/>
      <c r="E513" s="168"/>
      <c r="F513" s="168"/>
      <c r="G513" s="168"/>
      <c r="H513" s="168"/>
      <c r="I513" s="168"/>
      <c r="J513" s="168"/>
      <c r="K513" s="168"/>
      <c r="L513" s="168"/>
      <c r="M513" s="168"/>
      <c r="N513" s="168"/>
      <c r="O513" s="168"/>
      <c r="P513" s="168"/>
      <c r="Q513" s="168"/>
      <c r="R513" s="8"/>
      <c r="S513" s="8"/>
      <c r="T513" s="8"/>
      <c r="U513" s="8"/>
      <c r="V513" s="8"/>
      <c r="W513" s="8"/>
      <c r="X513" s="8"/>
      <c r="Y513" s="8"/>
      <c r="Z513" s="8"/>
      <c r="AA513" s="8"/>
      <c r="AB513" s="8"/>
      <c r="AC513" s="8"/>
    </row>
    <row r="514" spans="1:31" x14ac:dyDescent="0.25">
      <c r="A514" s="168" t="s">
        <v>688</v>
      </c>
      <c r="B514" s="168"/>
      <c r="C514" s="168"/>
      <c r="D514" s="168"/>
      <c r="E514" s="168"/>
      <c r="F514" s="168"/>
      <c r="G514" s="168"/>
      <c r="H514" s="168"/>
      <c r="I514" s="168"/>
      <c r="J514" s="168"/>
      <c r="K514" s="168"/>
      <c r="L514" s="168"/>
      <c r="M514" s="168"/>
      <c r="N514" s="168"/>
      <c r="O514" s="168"/>
      <c r="P514" s="168"/>
      <c r="Q514" s="168"/>
      <c r="R514" s="8"/>
      <c r="S514" s="8"/>
      <c r="T514" s="8"/>
      <c r="U514" s="8"/>
      <c r="V514" s="8"/>
      <c r="W514" s="8"/>
      <c r="X514" s="8"/>
      <c r="Y514" s="8"/>
      <c r="Z514" s="8"/>
      <c r="AA514" s="8"/>
      <c r="AB514" s="8"/>
      <c r="AC514" s="8"/>
    </row>
    <row r="515" spans="1:31" ht="28.5" customHeight="1" x14ac:dyDescent="0.25">
      <c r="A515" s="168" t="s">
        <v>645</v>
      </c>
      <c r="B515" s="168"/>
      <c r="C515" s="168"/>
      <c r="D515" s="168"/>
      <c r="E515" s="168"/>
      <c r="F515" s="168"/>
      <c r="G515" s="168"/>
      <c r="H515" s="168"/>
      <c r="I515" s="168"/>
      <c r="J515" s="168"/>
      <c r="K515" s="168"/>
      <c r="L515" s="168"/>
      <c r="M515" s="168"/>
      <c r="N515" s="168"/>
      <c r="O515" s="168"/>
      <c r="P515" s="168"/>
      <c r="Q515" s="168"/>
      <c r="R515" s="34"/>
      <c r="S515" s="34"/>
      <c r="T515" s="8"/>
      <c r="U515" s="8"/>
      <c r="V515" s="8"/>
      <c r="W515" s="8"/>
      <c r="X515" s="8"/>
      <c r="Y515" s="8"/>
      <c r="Z515" s="8"/>
      <c r="AA515" s="8"/>
      <c r="AB515" s="8"/>
      <c r="AC515" s="8"/>
    </row>
    <row r="516" spans="1:31" x14ac:dyDescent="0.25">
      <c r="A516" s="168" t="s">
        <v>25</v>
      </c>
      <c r="B516" s="168"/>
      <c r="C516" s="168"/>
      <c r="D516" s="168"/>
      <c r="E516" s="168"/>
      <c r="F516" s="168"/>
      <c r="G516" s="168"/>
      <c r="H516" s="168"/>
      <c r="I516" s="168"/>
      <c r="J516" s="168"/>
      <c r="K516" s="168"/>
      <c r="L516" s="168"/>
      <c r="M516" s="168"/>
      <c r="N516" s="168"/>
      <c r="O516" s="168"/>
      <c r="P516" s="168"/>
      <c r="Q516" s="168"/>
      <c r="R516" s="8"/>
      <c r="S516" s="8"/>
      <c r="T516" s="8"/>
      <c r="U516" s="8"/>
      <c r="V516" s="8"/>
      <c r="W516" s="8"/>
      <c r="X516" s="8"/>
      <c r="Y516" s="8"/>
      <c r="Z516" s="8"/>
      <c r="AA516" s="8"/>
      <c r="AB516" s="8"/>
      <c r="AC516" s="8"/>
    </row>
    <row r="517" spans="1:31" x14ac:dyDescent="0.2">
      <c r="O517" s="36"/>
      <c r="P517" s="36"/>
      <c r="Q517" s="32"/>
      <c r="R517" s="8"/>
      <c r="S517" s="8"/>
      <c r="T517" s="8"/>
      <c r="U517" s="8"/>
      <c r="V517" s="8"/>
      <c r="W517" s="8"/>
      <c r="X517" s="8"/>
      <c r="Y517" s="8"/>
      <c r="Z517" s="8"/>
      <c r="AA517" s="8"/>
      <c r="AB517" s="8"/>
      <c r="AC517" s="8"/>
    </row>
    <row r="518" spans="1:31" x14ac:dyDescent="0.2">
      <c r="O518" s="36"/>
      <c r="P518" s="36"/>
      <c r="Q518" s="32"/>
      <c r="R518" s="8"/>
      <c r="S518" s="8"/>
      <c r="T518" s="8"/>
      <c r="U518" s="8"/>
      <c r="V518" s="8"/>
      <c r="W518" s="8"/>
      <c r="X518" s="8"/>
      <c r="Y518" s="8"/>
      <c r="Z518" s="8"/>
      <c r="AA518" s="8"/>
      <c r="AB518" s="8"/>
      <c r="AC518" s="8"/>
    </row>
    <row r="519" spans="1:31" x14ac:dyDescent="0.25">
      <c r="O519" s="40"/>
      <c r="P519" s="40"/>
      <c r="Q519" s="40"/>
      <c r="R519" s="8"/>
      <c r="S519" s="8"/>
      <c r="T519" s="8"/>
      <c r="U519" s="8"/>
      <c r="V519" s="8"/>
      <c r="W519" s="8"/>
      <c r="X519" s="8"/>
      <c r="Y519" s="8"/>
      <c r="Z519" s="8"/>
      <c r="AA519" s="8"/>
      <c r="AB519" s="8"/>
      <c r="AC519" s="8"/>
    </row>
    <row r="520" spans="1:31" x14ac:dyDescent="0.25">
      <c r="O520" s="48"/>
      <c r="P520" s="48"/>
      <c r="Q520" s="41"/>
      <c r="R520" s="8"/>
      <c r="S520" s="8"/>
      <c r="T520" s="8"/>
      <c r="U520" s="8"/>
      <c r="V520" s="8"/>
      <c r="W520" s="8"/>
      <c r="X520" s="8"/>
      <c r="Y520" s="8"/>
      <c r="Z520" s="8"/>
      <c r="AA520" s="8"/>
      <c r="AB520" s="8"/>
      <c r="AC520" s="8"/>
    </row>
    <row r="521" spans="1:31" ht="13.5" customHeight="1" x14ac:dyDescent="0.25">
      <c r="O521" s="47"/>
      <c r="P521" s="47"/>
      <c r="Q521" s="41"/>
      <c r="R521" s="8"/>
      <c r="S521" s="8"/>
      <c r="T521" s="8"/>
      <c r="U521" s="8"/>
      <c r="V521" s="8"/>
      <c r="W521" s="8"/>
      <c r="X521" s="8"/>
      <c r="Y521" s="8"/>
      <c r="Z521" s="8"/>
      <c r="AA521" s="8"/>
      <c r="AB521" s="8"/>
      <c r="AC521" s="8"/>
    </row>
    <row r="522" spans="1:31" ht="12.75" customHeight="1" x14ac:dyDescent="0.25">
      <c r="O522" s="169"/>
      <c r="P522" s="169"/>
      <c r="Q522" s="169"/>
      <c r="R522" s="8"/>
      <c r="S522" s="8"/>
      <c r="T522" s="8"/>
      <c r="U522" s="8"/>
      <c r="V522" s="8"/>
      <c r="W522" s="8"/>
      <c r="X522" s="8"/>
      <c r="Y522" s="8"/>
      <c r="Z522" s="8"/>
      <c r="AA522" s="8"/>
      <c r="AB522" s="8"/>
      <c r="AC522" s="8"/>
      <c r="AE522" s="42"/>
    </row>
    <row r="523" spans="1:31" ht="12.75" customHeight="1" x14ac:dyDescent="0.25">
      <c r="K523" s="81"/>
      <c r="L523" s="169"/>
      <c r="M523" s="169"/>
      <c r="N523" s="169"/>
      <c r="O523" s="169"/>
      <c r="P523" s="169"/>
      <c r="Q523" s="169"/>
      <c r="R523" s="8"/>
      <c r="S523" s="8"/>
      <c r="T523" s="8"/>
      <c r="U523" s="8"/>
      <c r="V523" s="8"/>
      <c r="W523" s="8"/>
      <c r="X523" s="8"/>
      <c r="Y523" s="8"/>
      <c r="Z523" s="8"/>
      <c r="AA523" s="8"/>
      <c r="AB523" s="8"/>
      <c r="AC523" s="8"/>
    </row>
    <row r="524" spans="1:31" x14ac:dyDescent="0.2">
      <c r="A524" s="81"/>
      <c r="B524" s="81"/>
      <c r="C524" s="81"/>
      <c r="D524" s="81"/>
      <c r="E524" s="81"/>
      <c r="F524" s="81"/>
      <c r="G524" s="38"/>
      <c r="H524" s="81"/>
      <c r="I524" s="81"/>
      <c r="J524" s="81"/>
      <c r="K524" s="81"/>
      <c r="L524" s="39"/>
      <c r="M524" s="40"/>
      <c r="N524" s="40"/>
      <c r="O524" s="40"/>
      <c r="P524" s="40"/>
      <c r="Q524" s="40"/>
      <c r="R524" s="8"/>
      <c r="S524" s="8"/>
      <c r="T524" s="8"/>
      <c r="U524" s="8"/>
      <c r="V524" s="8"/>
      <c r="W524" s="8"/>
      <c r="X524" s="8"/>
      <c r="Y524" s="8"/>
      <c r="Z524" s="8"/>
      <c r="AA524" s="8"/>
      <c r="AB524" s="8"/>
      <c r="AC524" s="8"/>
    </row>
    <row r="525" spans="1:31" x14ac:dyDescent="0.2">
      <c r="A525" s="43"/>
      <c r="B525" s="43"/>
      <c r="C525" s="43"/>
      <c r="D525" s="43"/>
      <c r="E525" s="43"/>
      <c r="F525" s="43"/>
      <c r="G525" s="43"/>
      <c r="H525" s="43"/>
      <c r="I525" s="38"/>
      <c r="J525" s="38"/>
      <c r="K525" s="38"/>
      <c r="L525" s="44"/>
      <c r="M525" s="38"/>
      <c r="N525" s="33"/>
      <c r="O525" s="33"/>
      <c r="P525" s="33"/>
      <c r="Q525" s="38"/>
    </row>
    <row r="531" spans="1:38" x14ac:dyDescent="0.25">
      <c r="A531" s="171"/>
      <c r="B531" s="171"/>
      <c r="C531" s="171"/>
      <c r="D531" s="171"/>
      <c r="F531" s="171"/>
      <c r="G531" s="171"/>
      <c r="H531" s="171"/>
      <c r="I531" s="171"/>
      <c r="K531" s="172"/>
      <c r="L531" s="172"/>
      <c r="M531" s="172"/>
      <c r="N531" s="1"/>
    </row>
    <row r="532" spans="1:38" x14ac:dyDescent="0.2">
      <c r="A532" s="32"/>
      <c r="B532" s="32"/>
      <c r="C532" s="32"/>
      <c r="D532" s="35"/>
      <c r="F532" s="32"/>
      <c r="G532" s="32"/>
      <c r="H532" s="32"/>
      <c r="I532" s="35"/>
      <c r="L532" s="35"/>
      <c r="M532" s="35"/>
      <c r="N532" s="33"/>
    </row>
    <row r="533" spans="1:38" x14ac:dyDescent="0.2">
      <c r="A533" s="35"/>
      <c r="B533" s="35"/>
      <c r="C533" s="35"/>
      <c r="D533" s="35"/>
      <c r="E533" s="8"/>
      <c r="F533" s="35"/>
      <c r="G533" s="35"/>
      <c r="H533" s="35"/>
      <c r="I533" s="35"/>
      <c r="J533" s="8"/>
      <c r="K533" s="8"/>
      <c r="L533" s="35"/>
      <c r="M533" s="35"/>
      <c r="N533" s="36"/>
    </row>
    <row r="534" spans="1:38" x14ac:dyDescent="0.2">
      <c r="A534" s="35"/>
      <c r="B534" s="35"/>
      <c r="C534" s="35"/>
      <c r="D534" s="8"/>
      <c r="E534" s="8"/>
      <c r="F534" s="35"/>
      <c r="G534" s="35"/>
      <c r="H534" s="35"/>
      <c r="I534" s="8"/>
      <c r="J534" s="8"/>
      <c r="K534" s="8"/>
      <c r="L534" s="37"/>
      <c r="M534" s="37"/>
      <c r="N534" s="37"/>
    </row>
    <row r="535" spans="1:38" x14ac:dyDescent="0.25">
      <c r="A535" s="81"/>
      <c r="B535" s="81"/>
      <c r="C535" s="81"/>
      <c r="D535" s="81"/>
      <c r="E535" s="8"/>
      <c r="F535" s="81"/>
      <c r="G535" s="81"/>
      <c r="H535" s="81"/>
      <c r="I535" s="81"/>
      <c r="J535" s="8"/>
      <c r="K535" s="8"/>
      <c r="L535" s="39"/>
      <c r="M535" s="40"/>
      <c r="N535" s="40"/>
    </row>
    <row r="536" spans="1:38" s="45" customFormat="1" x14ac:dyDescent="0.25">
      <c r="A536" s="173"/>
      <c r="B536" s="173"/>
      <c r="C536" s="173"/>
      <c r="D536" s="173"/>
      <c r="E536" s="8"/>
      <c r="F536" s="173"/>
      <c r="G536" s="173"/>
      <c r="H536" s="173"/>
      <c r="I536" s="173"/>
      <c r="J536" s="8"/>
      <c r="K536" s="173"/>
      <c r="L536" s="173"/>
      <c r="M536" s="173"/>
      <c r="N536" s="41"/>
      <c r="Q536" s="1"/>
      <c r="R536" s="1"/>
      <c r="S536" s="1"/>
      <c r="T536" s="1"/>
      <c r="U536" s="1"/>
      <c r="V536" s="1"/>
      <c r="W536" s="1"/>
      <c r="X536" s="1"/>
      <c r="Y536" s="1"/>
      <c r="Z536" s="1"/>
      <c r="AA536" s="1"/>
      <c r="AB536" s="1"/>
      <c r="AC536" s="1"/>
      <c r="AD536" s="1"/>
      <c r="AE536" s="1"/>
      <c r="AF536" s="1"/>
      <c r="AG536" s="1"/>
      <c r="AH536" s="1"/>
      <c r="AI536" s="1"/>
      <c r="AJ536" s="1"/>
      <c r="AK536" s="1"/>
      <c r="AL536" s="1"/>
    </row>
    <row r="537" spans="1:38" s="45" customFormat="1" x14ac:dyDescent="0.25">
      <c r="A537" s="170"/>
      <c r="B537" s="170"/>
      <c r="C537" s="170"/>
      <c r="D537" s="170"/>
      <c r="E537" s="170"/>
      <c r="F537" s="170"/>
      <c r="G537" s="170"/>
      <c r="H537" s="170"/>
      <c r="I537" s="170"/>
      <c r="J537" s="170"/>
      <c r="K537" s="170"/>
      <c r="L537" s="170"/>
      <c r="M537" s="170"/>
      <c r="N537" s="170"/>
      <c r="Q537" s="1"/>
      <c r="R537" s="1"/>
      <c r="S537" s="1"/>
      <c r="T537" s="1"/>
      <c r="U537" s="1"/>
      <c r="V537" s="1"/>
      <c r="W537" s="1"/>
      <c r="X537" s="1"/>
      <c r="Y537" s="1"/>
      <c r="Z537" s="1"/>
      <c r="AA537" s="1"/>
      <c r="AB537" s="1"/>
      <c r="AC537" s="1"/>
      <c r="AD537" s="1"/>
      <c r="AE537" s="1"/>
      <c r="AF537" s="1"/>
      <c r="AG537" s="1"/>
      <c r="AH537" s="1"/>
      <c r="AI537" s="1"/>
      <c r="AJ537" s="1"/>
      <c r="AK537" s="1"/>
      <c r="AL537" s="1"/>
    </row>
    <row r="538" spans="1:38" s="45" customFormat="1" x14ac:dyDescent="0.25">
      <c r="A538" s="169"/>
      <c r="B538" s="169"/>
      <c r="C538" s="169"/>
      <c r="D538" s="169"/>
      <c r="E538" s="169"/>
      <c r="F538" s="169"/>
      <c r="G538" s="169"/>
      <c r="H538" s="169"/>
      <c r="I538" s="169"/>
      <c r="J538" s="169"/>
      <c r="K538" s="169"/>
      <c r="L538" s="169"/>
      <c r="M538" s="169"/>
      <c r="N538" s="37"/>
      <c r="Q538" s="1"/>
      <c r="R538" s="1"/>
      <c r="S538" s="1"/>
      <c r="T538" s="1"/>
      <c r="U538" s="1"/>
      <c r="V538" s="1"/>
      <c r="W538" s="1"/>
      <c r="X538" s="1"/>
      <c r="Y538" s="1"/>
      <c r="Z538" s="1"/>
      <c r="AA538" s="1"/>
      <c r="AB538" s="1"/>
      <c r="AC538" s="1"/>
      <c r="AD538" s="1"/>
      <c r="AE538" s="1"/>
      <c r="AF538" s="1"/>
      <c r="AG538" s="1"/>
      <c r="AH538" s="1"/>
      <c r="AI538" s="1"/>
      <c r="AJ538" s="1"/>
      <c r="AK538" s="1"/>
      <c r="AL538" s="1"/>
    </row>
    <row r="539" spans="1:38" s="45" customFormat="1" x14ac:dyDescent="0.25">
      <c r="A539" s="170"/>
      <c r="B539" s="170"/>
      <c r="C539" s="170"/>
      <c r="D539" s="170"/>
      <c r="E539" s="170"/>
      <c r="F539" s="170"/>
      <c r="G539" s="170"/>
      <c r="H539" s="170"/>
      <c r="I539" s="170"/>
      <c r="J539" s="170"/>
      <c r="K539" s="8"/>
      <c r="L539" s="8"/>
      <c r="M539" s="8"/>
      <c r="N539" s="30"/>
      <c r="Q539" s="1"/>
      <c r="R539" s="1"/>
      <c r="S539" s="1"/>
      <c r="T539" s="1"/>
      <c r="U539" s="1"/>
      <c r="V539" s="1"/>
      <c r="W539" s="1"/>
      <c r="X539" s="1"/>
      <c r="Y539" s="1"/>
      <c r="Z539" s="1"/>
      <c r="AA539" s="1"/>
      <c r="AB539" s="1"/>
      <c r="AC539" s="1"/>
      <c r="AD539" s="1"/>
      <c r="AE539" s="1"/>
      <c r="AF539" s="1"/>
      <c r="AG539" s="1"/>
      <c r="AH539" s="1"/>
      <c r="AI539" s="1"/>
      <c r="AJ539" s="1"/>
      <c r="AK539" s="1"/>
      <c r="AL539" s="1"/>
    </row>
  </sheetData>
  <mergeCells count="526">
    <mergeCell ref="B399:M399"/>
    <mergeCell ref="B411:M411"/>
    <mergeCell ref="B416:M416"/>
    <mergeCell ref="B417:M417"/>
    <mergeCell ref="B418:M418"/>
    <mergeCell ref="B419:M419"/>
    <mergeCell ref="B400:M400"/>
    <mergeCell ref="B401:M401"/>
    <mergeCell ref="B402:M402"/>
    <mergeCell ref="B403:M403"/>
    <mergeCell ref="B404:M404"/>
    <mergeCell ref="B405:M405"/>
    <mergeCell ref="B406:M406"/>
    <mergeCell ref="B408:M408"/>
    <mergeCell ref="B407:M407"/>
    <mergeCell ref="B410:M410"/>
    <mergeCell ref="B409:M409"/>
    <mergeCell ref="B412:M412"/>
    <mergeCell ref="B413:M413"/>
    <mergeCell ref="B414:M414"/>
    <mergeCell ref="B415:M415"/>
    <mergeCell ref="B342:M342"/>
    <mergeCell ref="B343:M343"/>
    <mergeCell ref="B348:M348"/>
    <mergeCell ref="B351:M351"/>
    <mergeCell ref="B359:M359"/>
    <mergeCell ref="B365:M365"/>
    <mergeCell ref="B368:M368"/>
    <mergeCell ref="B383:M383"/>
    <mergeCell ref="B344:M344"/>
    <mergeCell ref="B345:M345"/>
    <mergeCell ref="B346:M346"/>
    <mergeCell ref="B347:M347"/>
    <mergeCell ref="B349:M349"/>
    <mergeCell ref="B350:M350"/>
    <mergeCell ref="B352:M352"/>
    <mergeCell ref="B353:M353"/>
    <mergeCell ref="B354:M354"/>
    <mergeCell ref="B355:M355"/>
    <mergeCell ref="B356:M356"/>
    <mergeCell ref="B357:M357"/>
    <mergeCell ref="B358:M358"/>
    <mergeCell ref="B360:M360"/>
    <mergeCell ref="B361:M361"/>
    <mergeCell ref="B362:M362"/>
    <mergeCell ref="B308:M308"/>
    <mergeCell ref="B309:M309"/>
    <mergeCell ref="B311:M311"/>
    <mergeCell ref="B333:M333"/>
    <mergeCell ref="B335:M335"/>
    <mergeCell ref="B340:M340"/>
    <mergeCell ref="B332:M332"/>
    <mergeCell ref="B334:M334"/>
    <mergeCell ref="B336:M336"/>
    <mergeCell ref="B337:M337"/>
    <mergeCell ref="B338:M338"/>
    <mergeCell ref="B339:M339"/>
    <mergeCell ref="B203:M203"/>
    <mergeCell ref="B204:M204"/>
    <mergeCell ref="B205:M205"/>
    <mergeCell ref="B207:M207"/>
    <mergeCell ref="B197:M197"/>
    <mergeCell ref="B199:M199"/>
    <mergeCell ref="B305:M305"/>
    <mergeCell ref="B306:M306"/>
    <mergeCell ref="B307:M307"/>
    <mergeCell ref="B206:M206"/>
    <mergeCell ref="B208:M208"/>
    <mergeCell ref="B221:M221"/>
    <mergeCell ref="B230:M230"/>
    <mergeCell ref="B227:M227"/>
    <mergeCell ref="B228:M228"/>
    <mergeCell ref="B229:M229"/>
    <mergeCell ref="B209:M209"/>
    <mergeCell ref="B210:M210"/>
    <mergeCell ref="B211:M211"/>
    <mergeCell ref="B212:M212"/>
    <mergeCell ref="B213:M213"/>
    <mergeCell ref="B214:M214"/>
    <mergeCell ref="B299:M299"/>
    <mergeCell ref="B300:M300"/>
    <mergeCell ref="A539:E539"/>
    <mergeCell ref="F539:J539"/>
    <mergeCell ref="A537:E537"/>
    <mergeCell ref="F537:J537"/>
    <mergeCell ref="K537:N537"/>
    <mergeCell ref="A538:E538"/>
    <mergeCell ref="F538:J538"/>
    <mergeCell ref="K538:M538"/>
    <mergeCell ref="A531:D531"/>
    <mergeCell ref="F531:I531"/>
    <mergeCell ref="K531:M531"/>
    <mergeCell ref="A536:D536"/>
    <mergeCell ref="F536:I536"/>
    <mergeCell ref="K536:M536"/>
    <mergeCell ref="A513:Q513"/>
    <mergeCell ref="A514:Q514"/>
    <mergeCell ref="A515:Q515"/>
    <mergeCell ref="A516:Q516"/>
    <mergeCell ref="O522:Q522"/>
    <mergeCell ref="L523:Q523"/>
    <mergeCell ref="A507:Q507"/>
    <mergeCell ref="A508:Q508"/>
    <mergeCell ref="A509:Q509"/>
    <mergeCell ref="A510:Q510"/>
    <mergeCell ref="A511:Q511"/>
    <mergeCell ref="A512:Q512"/>
    <mergeCell ref="A488:M488"/>
    <mergeCell ref="B489:M489"/>
    <mergeCell ref="A490:M490"/>
    <mergeCell ref="B491:M491"/>
    <mergeCell ref="A492:M492"/>
    <mergeCell ref="B493:M493"/>
    <mergeCell ref="A482:M482"/>
    <mergeCell ref="B483:M483"/>
    <mergeCell ref="A484:M484"/>
    <mergeCell ref="B485:M485"/>
    <mergeCell ref="A486:M486"/>
    <mergeCell ref="B487:M487"/>
    <mergeCell ref="B474:M474"/>
    <mergeCell ref="A480:M480"/>
    <mergeCell ref="B310:M310"/>
    <mergeCell ref="B312:M312"/>
    <mergeCell ref="B313:M313"/>
    <mergeCell ref="B314:M314"/>
    <mergeCell ref="B315:M315"/>
    <mergeCell ref="B316:M316"/>
    <mergeCell ref="B317:M317"/>
    <mergeCell ref="B318:M318"/>
    <mergeCell ref="B319:M319"/>
    <mergeCell ref="B320:M320"/>
    <mergeCell ref="B321:M321"/>
    <mergeCell ref="B322:M322"/>
    <mergeCell ref="B323:M323"/>
    <mergeCell ref="B324:M324"/>
    <mergeCell ref="B325:M325"/>
    <mergeCell ref="B326:M326"/>
    <mergeCell ref="B327:M327"/>
    <mergeCell ref="B328:M328"/>
    <mergeCell ref="B329:M329"/>
    <mergeCell ref="B330:M330"/>
    <mergeCell ref="B331:M331"/>
    <mergeCell ref="B341:M341"/>
    <mergeCell ref="B301:M301"/>
    <mergeCell ref="B302:M302"/>
    <mergeCell ref="B303:M303"/>
    <mergeCell ref="B304:M304"/>
    <mergeCell ref="B293:M293"/>
    <mergeCell ref="B294:M294"/>
    <mergeCell ref="B295:M295"/>
    <mergeCell ref="B296:M296"/>
    <mergeCell ref="B297:M297"/>
    <mergeCell ref="B298:M298"/>
    <mergeCell ref="B287:M287"/>
    <mergeCell ref="B288:M288"/>
    <mergeCell ref="B289:M289"/>
    <mergeCell ref="B290:M290"/>
    <mergeCell ref="B291:M291"/>
    <mergeCell ref="B292:M292"/>
    <mergeCell ref="B281:M281"/>
    <mergeCell ref="B282:M282"/>
    <mergeCell ref="B283:M283"/>
    <mergeCell ref="B284:M284"/>
    <mergeCell ref="B285:M285"/>
    <mergeCell ref="B286:M286"/>
    <mergeCell ref="B275:M275"/>
    <mergeCell ref="B276:M276"/>
    <mergeCell ref="B277:M277"/>
    <mergeCell ref="B279:M279"/>
    <mergeCell ref="B280:M280"/>
    <mergeCell ref="B269:M269"/>
    <mergeCell ref="B270:M270"/>
    <mergeCell ref="B271:M271"/>
    <mergeCell ref="B273:M273"/>
    <mergeCell ref="B272:M272"/>
    <mergeCell ref="B274:M274"/>
    <mergeCell ref="B278:M278"/>
    <mergeCell ref="B263:M263"/>
    <mergeCell ref="B264:M264"/>
    <mergeCell ref="B265:M265"/>
    <mergeCell ref="B266:M266"/>
    <mergeCell ref="B267:M267"/>
    <mergeCell ref="B268:M268"/>
    <mergeCell ref="B257:M257"/>
    <mergeCell ref="B258:M258"/>
    <mergeCell ref="B259:M259"/>
    <mergeCell ref="B260:M260"/>
    <mergeCell ref="B261:M261"/>
    <mergeCell ref="B262:M262"/>
    <mergeCell ref="B251:M251"/>
    <mergeCell ref="B252:M252"/>
    <mergeCell ref="B253:M253"/>
    <mergeCell ref="B254:M254"/>
    <mergeCell ref="B255:M255"/>
    <mergeCell ref="B256:M256"/>
    <mergeCell ref="B245:M245"/>
    <mergeCell ref="B246:M246"/>
    <mergeCell ref="B247:M247"/>
    <mergeCell ref="B248:M248"/>
    <mergeCell ref="B249:M249"/>
    <mergeCell ref="B250:M250"/>
    <mergeCell ref="B239:M239"/>
    <mergeCell ref="B240:M240"/>
    <mergeCell ref="B241:M241"/>
    <mergeCell ref="B242:M242"/>
    <mergeCell ref="B243:M243"/>
    <mergeCell ref="B244:M244"/>
    <mergeCell ref="B233:M233"/>
    <mergeCell ref="B234:M234"/>
    <mergeCell ref="B235:M235"/>
    <mergeCell ref="B236:M236"/>
    <mergeCell ref="B237:M237"/>
    <mergeCell ref="B238:M238"/>
    <mergeCell ref="B231:M231"/>
    <mergeCell ref="B232:M232"/>
    <mergeCell ref="B220:M220"/>
    <mergeCell ref="B222:M222"/>
    <mergeCell ref="B223:M223"/>
    <mergeCell ref="B224:M224"/>
    <mergeCell ref="B225:M225"/>
    <mergeCell ref="B226:M226"/>
    <mergeCell ref="B215:M215"/>
    <mergeCell ref="B216:M216"/>
    <mergeCell ref="B217:M217"/>
    <mergeCell ref="B218:M218"/>
    <mergeCell ref="B219:M219"/>
    <mergeCell ref="B200:M200"/>
    <mergeCell ref="B201:M201"/>
    <mergeCell ref="B202:M202"/>
    <mergeCell ref="B191:M191"/>
    <mergeCell ref="B192:M192"/>
    <mergeCell ref="B193:M193"/>
    <mergeCell ref="B194:M194"/>
    <mergeCell ref="B195:M195"/>
    <mergeCell ref="B196:M196"/>
    <mergeCell ref="B198:M198"/>
    <mergeCell ref="B184:M184"/>
    <mergeCell ref="B185:M185"/>
    <mergeCell ref="B187:M187"/>
    <mergeCell ref="B188:M188"/>
    <mergeCell ref="B189:M189"/>
    <mergeCell ref="B190:M190"/>
    <mergeCell ref="B179:M179"/>
    <mergeCell ref="B180:M180"/>
    <mergeCell ref="B181:M181"/>
    <mergeCell ref="B182:M182"/>
    <mergeCell ref="B183:M183"/>
    <mergeCell ref="B186:M186"/>
    <mergeCell ref="B173:M173"/>
    <mergeCell ref="B174:M174"/>
    <mergeCell ref="B175:M175"/>
    <mergeCell ref="B177:M177"/>
    <mergeCell ref="B178:M178"/>
    <mergeCell ref="B167:M167"/>
    <mergeCell ref="B168:M168"/>
    <mergeCell ref="B169:M169"/>
    <mergeCell ref="B170:M170"/>
    <mergeCell ref="B171:M171"/>
    <mergeCell ref="B172:M172"/>
    <mergeCell ref="B176:M176"/>
    <mergeCell ref="B161:M161"/>
    <mergeCell ref="B162:M162"/>
    <mergeCell ref="B163:M163"/>
    <mergeCell ref="B164:M164"/>
    <mergeCell ref="B165:M165"/>
    <mergeCell ref="B166:M166"/>
    <mergeCell ref="B155:M155"/>
    <mergeCell ref="B156:M156"/>
    <mergeCell ref="B157:M157"/>
    <mergeCell ref="B158:M158"/>
    <mergeCell ref="B159:M159"/>
    <mergeCell ref="B160:M160"/>
    <mergeCell ref="B149:M149"/>
    <mergeCell ref="B150:M150"/>
    <mergeCell ref="B151:M151"/>
    <mergeCell ref="B152:M152"/>
    <mergeCell ref="B153:M153"/>
    <mergeCell ref="B154:M154"/>
    <mergeCell ref="B143:M143"/>
    <mergeCell ref="B144:M144"/>
    <mergeCell ref="B145:M145"/>
    <mergeCell ref="B146:M146"/>
    <mergeCell ref="B147:M147"/>
    <mergeCell ref="B148:M148"/>
    <mergeCell ref="B137:M137"/>
    <mergeCell ref="B138:M138"/>
    <mergeCell ref="B139:M139"/>
    <mergeCell ref="B140:M140"/>
    <mergeCell ref="B141:M141"/>
    <mergeCell ref="B142:M142"/>
    <mergeCell ref="B131:M131"/>
    <mergeCell ref="B132:M132"/>
    <mergeCell ref="B133:M133"/>
    <mergeCell ref="B134:M134"/>
    <mergeCell ref="B135:M135"/>
    <mergeCell ref="B136:M136"/>
    <mergeCell ref="B125:M125"/>
    <mergeCell ref="B126:M126"/>
    <mergeCell ref="B127:M127"/>
    <mergeCell ref="B128:M128"/>
    <mergeCell ref="B129:M129"/>
    <mergeCell ref="B130:M130"/>
    <mergeCell ref="B119:M119"/>
    <mergeCell ref="B120:M120"/>
    <mergeCell ref="B121:M121"/>
    <mergeCell ref="B122:M122"/>
    <mergeCell ref="B123:M123"/>
    <mergeCell ref="B124:M124"/>
    <mergeCell ref="B113:M113"/>
    <mergeCell ref="B114:M114"/>
    <mergeCell ref="B115:M115"/>
    <mergeCell ref="B116:M116"/>
    <mergeCell ref="B117:M117"/>
    <mergeCell ref="B118:M118"/>
    <mergeCell ref="B107:M107"/>
    <mergeCell ref="B108:M108"/>
    <mergeCell ref="B109:M109"/>
    <mergeCell ref="B110:M110"/>
    <mergeCell ref="B111:M111"/>
    <mergeCell ref="B112:M112"/>
    <mergeCell ref="B101:M101"/>
    <mergeCell ref="B102:M102"/>
    <mergeCell ref="B103:M103"/>
    <mergeCell ref="B104:M104"/>
    <mergeCell ref="B105:M105"/>
    <mergeCell ref="B106:M106"/>
    <mergeCell ref="B95:M95"/>
    <mergeCell ref="B96:M96"/>
    <mergeCell ref="B97:M97"/>
    <mergeCell ref="B98:M98"/>
    <mergeCell ref="B99:M99"/>
    <mergeCell ref="B100:M100"/>
    <mergeCell ref="B89:M89"/>
    <mergeCell ref="B90:M90"/>
    <mergeCell ref="B91:M91"/>
    <mergeCell ref="B92:M92"/>
    <mergeCell ref="B93:M93"/>
    <mergeCell ref="B94:M94"/>
    <mergeCell ref="B83:M83"/>
    <mergeCell ref="B84:M84"/>
    <mergeCell ref="B85:M85"/>
    <mergeCell ref="B86:M86"/>
    <mergeCell ref="B87:M87"/>
    <mergeCell ref="B88:M88"/>
    <mergeCell ref="B77:M77"/>
    <mergeCell ref="B78:M78"/>
    <mergeCell ref="B79:M79"/>
    <mergeCell ref="B80:M80"/>
    <mergeCell ref="B81:M81"/>
    <mergeCell ref="B82:M82"/>
    <mergeCell ref="B71:M71"/>
    <mergeCell ref="B72:M72"/>
    <mergeCell ref="B73:M73"/>
    <mergeCell ref="B74:M74"/>
    <mergeCell ref="B75:M75"/>
    <mergeCell ref="B76:M76"/>
    <mergeCell ref="B65:M65"/>
    <mergeCell ref="B66:M66"/>
    <mergeCell ref="B67:M67"/>
    <mergeCell ref="B68:M68"/>
    <mergeCell ref="B69:M69"/>
    <mergeCell ref="B70:M70"/>
    <mergeCell ref="B59:M59"/>
    <mergeCell ref="B60:M60"/>
    <mergeCell ref="B61:M61"/>
    <mergeCell ref="B62:M62"/>
    <mergeCell ref="B63:M63"/>
    <mergeCell ref="B64:M64"/>
    <mergeCell ref="B53:M53"/>
    <mergeCell ref="B54:M54"/>
    <mergeCell ref="B55:M55"/>
    <mergeCell ref="B56:M56"/>
    <mergeCell ref="B57:M57"/>
    <mergeCell ref="B58:M58"/>
    <mergeCell ref="B47:M47"/>
    <mergeCell ref="B48:M48"/>
    <mergeCell ref="B49:M49"/>
    <mergeCell ref="B50:M50"/>
    <mergeCell ref="B51:M51"/>
    <mergeCell ref="B52:M52"/>
    <mergeCell ref="B41:M41"/>
    <mergeCell ref="B42:M42"/>
    <mergeCell ref="B43:M43"/>
    <mergeCell ref="B44:M44"/>
    <mergeCell ref="B45:M45"/>
    <mergeCell ref="B46:M46"/>
    <mergeCell ref="B35:M35"/>
    <mergeCell ref="B36:M36"/>
    <mergeCell ref="B37:M37"/>
    <mergeCell ref="B38:M38"/>
    <mergeCell ref="B39:M39"/>
    <mergeCell ref="B40:M40"/>
    <mergeCell ref="B29:M29"/>
    <mergeCell ref="B30:M30"/>
    <mergeCell ref="B31:M31"/>
    <mergeCell ref="B32:M32"/>
    <mergeCell ref="B33:M33"/>
    <mergeCell ref="B34:M34"/>
    <mergeCell ref="B23:M23"/>
    <mergeCell ref="B24:M24"/>
    <mergeCell ref="B25:M25"/>
    <mergeCell ref="B26:M26"/>
    <mergeCell ref="B27:M27"/>
    <mergeCell ref="B28:M28"/>
    <mergeCell ref="B17:M17"/>
    <mergeCell ref="B18:M18"/>
    <mergeCell ref="B19:M19"/>
    <mergeCell ref="B20:M20"/>
    <mergeCell ref="B21:M21"/>
    <mergeCell ref="B22:M22"/>
    <mergeCell ref="B11:M11"/>
    <mergeCell ref="B12:M12"/>
    <mergeCell ref="B13:M13"/>
    <mergeCell ref="B14:M14"/>
    <mergeCell ref="B15:M15"/>
    <mergeCell ref="B16:M16"/>
    <mergeCell ref="A8:B8"/>
    <mergeCell ref="C8:L8"/>
    <mergeCell ref="M8:N8"/>
    <mergeCell ref="O8:Q8"/>
    <mergeCell ref="B9:M9"/>
    <mergeCell ref="A10:M10"/>
    <mergeCell ref="A6:B6"/>
    <mergeCell ref="C6:L6"/>
    <mergeCell ref="M6:N6"/>
    <mergeCell ref="O6:Q6"/>
    <mergeCell ref="A7:B7"/>
    <mergeCell ref="C7:L7"/>
    <mergeCell ref="M7:N7"/>
    <mergeCell ref="O7:Q7"/>
    <mergeCell ref="L1:M1"/>
    <mergeCell ref="A4:B4"/>
    <mergeCell ref="C4:I4"/>
    <mergeCell ref="J4:L4"/>
    <mergeCell ref="M4:Q4"/>
    <mergeCell ref="A5:B5"/>
    <mergeCell ref="C5:I5"/>
    <mergeCell ref="J5:L5"/>
    <mergeCell ref="M5:Q5"/>
    <mergeCell ref="B367:M367"/>
    <mergeCell ref="B369:M369"/>
    <mergeCell ref="B370:M370"/>
    <mergeCell ref="B371:M371"/>
    <mergeCell ref="B372:M372"/>
    <mergeCell ref="B373:M373"/>
    <mergeCell ref="B374:M374"/>
    <mergeCell ref="B375:M375"/>
    <mergeCell ref="B363:M363"/>
    <mergeCell ref="B364:M364"/>
    <mergeCell ref="B366:M366"/>
    <mergeCell ref="B376:M376"/>
    <mergeCell ref="B377:M377"/>
    <mergeCell ref="B378:M378"/>
    <mergeCell ref="B379:M379"/>
    <mergeCell ref="B380:M380"/>
    <mergeCell ref="B381:M381"/>
    <mergeCell ref="B382:M382"/>
    <mergeCell ref="B384:M384"/>
    <mergeCell ref="B385:M385"/>
    <mergeCell ref="B386:M386"/>
    <mergeCell ref="B387:M387"/>
    <mergeCell ref="B388:M388"/>
    <mergeCell ref="B390:M390"/>
    <mergeCell ref="B391:M391"/>
    <mergeCell ref="B389:M389"/>
    <mergeCell ref="B393:M393"/>
    <mergeCell ref="B394:M394"/>
    <mergeCell ref="B398:M398"/>
    <mergeCell ref="B397:M397"/>
    <mergeCell ref="B392:M392"/>
    <mergeCell ref="B395:M395"/>
    <mergeCell ref="B396:M396"/>
    <mergeCell ref="B420:M420"/>
    <mergeCell ref="B421:M421"/>
    <mergeCell ref="B422:M422"/>
    <mergeCell ref="B423:M423"/>
    <mergeCell ref="B424:M424"/>
    <mergeCell ref="B425:M425"/>
    <mergeCell ref="B426:M426"/>
    <mergeCell ref="B427:M427"/>
    <mergeCell ref="B431:M431"/>
    <mergeCell ref="B428:M428"/>
    <mergeCell ref="B429:M429"/>
    <mergeCell ref="B434:M434"/>
    <mergeCell ref="B435:M435"/>
    <mergeCell ref="B432:M432"/>
    <mergeCell ref="B437:M437"/>
    <mergeCell ref="B430:M430"/>
    <mergeCell ref="B433:M433"/>
    <mergeCell ref="B436:M436"/>
    <mergeCell ref="B453:M453"/>
    <mergeCell ref="B450:M450"/>
    <mergeCell ref="B438:M438"/>
    <mergeCell ref="B439:M439"/>
    <mergeCell ref="B440:M440"/>
    <mergeCell ref="B441:M441"/>
    <mergeCell ref="B442:M442"/>
    <mergeCell ref="B443:M443"/>
    <mergeCell ref="B444:M444"/>
    <mergeCell ref="B446:M446"/>
    <mergeCell ref="B449:M449"/>
    <mergeCell ref="B452:M452"/>
    <mergeCell ref="B471:M471"/>
    <mergeCell ref="B473:M473"/>
    <mergeCell ref="B470:M470"/>
    <mergeCell ref="B472:M472"/>
    <mergeCell ref="B462:M462"/>
    <mergeCell ref="B463:M463"/>
    <mergeCell ref="B458:M458"/>
    <mergeCell ref="B447:M447"/>
    <mergeCell ref="B445:M445"/>
    <mergeCell ref="B451:M451"/>
    <mergeCell ref="B448:M448"/>
    <mergeCell ref="B465:M465"/>
    <mergeCell ref="B466:M466"/>
    <mergeCell ref="B467:M467"/>
    <mergeCell ref="B468:M468"/>
    <mergeCell ref="B469:M469"/>
    <mergeCell ref="B456:M456"/>
    <mergeCell ref="B457:M457"/>
    <mergeCell ref="B459:M459"/>
    <mergeCell ref="B454:M454"/>
    <mergeCell ref="B455:M455"/>
    <mergeCell ref="B460:M460"/>
    <mergeCell ref="B461:M461"/>
    <mergeCell ref="B464:M464"/>
  </mergeCells>
  <pageMargins left="0.70866141732283472" right="0.70866141732283472" top="0.74803149606299213" bottom="0.74803149606299213" header="0.31496062992125984" footer="0.31496062992125984"/>
  <pageSetup scale="4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CATALOGO</vt:lpstr>
      <vt:lpstr>CATALOGO!Área_de_impresión</vt:lpstr>
      <vt:lpstr>CATALOGO!Títulos_a_imprimir</vt:lpstr>
    </vt:vector>
  </TitlesOfParts>
  <Company>INIFED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víctor hugo zamudio martínez</dc:creator>
  <cp:lastModifiedBy>Félix García Rodríguez</cp:lastModifiedBy>
  <cp:lastPrinted>2016-09-12T18:56:40Z</cp:lastPrinted>
  <dcterms:created xsi:type="dcterms:W3CDTF">2013-04-02T16:15:18Z</dcterms:created>
  <dcterms:modified xsi:type="dcterms:W3CDTF">2016-12-23T16:14:21Z</dcterms:modified>
</cp:coreProperties>
</file>